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rkfile\ZRK\NRR\NRRd\2. ZIELONA GÓRA\1. UMOWY UTRZYMANIOWE\Rok 2025\MPK 25 02 041 - wymiana rozjazdów\Podwykonawstwo\2. Wymiana 13 rozjazdów\"/>
    </mc:Choice>
  </mc:AlternateContent>
  <xr:revisionPtr revIDLastSave="0" documentId="13_ncr:1_{4A07022B-9207-4270-A94C-A9590823AF91}" xr6:coauthVersionLast="47" xr6:coauthVersionMax="47" xr10:uidLastSave="{00000000-0000-0000-0000-000000000000}"/>
  <bookViews>
    <workbookView xWindow="-108" yWindow="-108" windowWidth="23256" windowHeight="12456" xr2:uid="{00000000-000D-0000-FFFF-FFFF00000000}"/>
  </bookViews>
  <sheets>
    <sheet name="2025" sheetId="2" r:id="rId1"/>
    <sheet name="2024" sheetId="1" r:id="rId2"/>
  </sheets>
  <definedNames>
    <definedName name="_xlnm.Print_Area" localSheetId="0">'2025'!$A$1:$G$98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3" i="2"/>
  <c r="G67" i="1"/>
  <c r="G65" i="1"/>
  <c r="G64" i="1"/>
  <c r="G63" i="1"/>
  <c r="G66" i="1"/>
  <c r="G62" i="1"/>
  <c r="G61" i="1"/>
  <c r="G60" i="1"/>
  <c r="G49" i="1"/>
  <c r="G45" i="1"/>
  <c r="G43" i="1"/>
  <c r="G42" i="1"/>
  <c r="G41" i="1"/>
  <c r="G40" i="1"/>
  <c r="G39" i="1"/>
  <c r="G89" i="2" l="1"/>
  <c r="G90" i="2" s="1"/>
  <c r="G91" i="2" s="1"/>
  <c r="G34" i="1"/>
  <c r="G33" i="1"/>
  <c r="G29" i="1" l="1"/>
  <c r="G22" i="1"/>
  <c r="G21" i="1"/>
  <c r="G20" i="1"/>
  <c r="G15" i="1"/>
  <c r="G14" i="1"/>
  <c r="G7" i="1"/>
  <c r="G5" i="1"/>
  <c r="G6" i="1"/>
  <c r="G8" i="1"/>
  <c r="G9" i="1"/>
  <c r="G10" i="1"/>
  <c r="G11" i="1"/>
  <c r="G12" i="1"/>
  <c r="G13" i="1"/>
  <c r="G16" i="1"/>
  <c r="G17" i="1"/>
  <c r="G18" i="1"/>
  <c r="G19" i="1"/>
  <c r="G23" i="1"/>
  <c r="G24" i="1"/>
  <c r="G25" i="1"/>
  <c r="G26" i="1"/>
  <c r="G27" i="1"/>
  <c r="G28" i="1"/>
  <c r="G30" i="1"/>
  <c r="G31" i="1"/>
  <c r="G32" i="1"/>
  <c r="G35" i="1"/>
  <c r="G36" i="1"/>
  <c r="G37" i="1"/>
  <c r="G38" i="1"/>
  <c r="G44" i="1"/>
  <c r="G46" i="1"/>
  <c r="G47" i="1"/>
  <c r="G48" i="1"/>
  <c r="G50" i="1"/>
  <c r="G51" i="1"/>
  <c r="G52" i="1"/>
  <c r="G53" i="1"/>
  <c r="G54" i="1"/>
  <c r="G55" i="1"/>
  <c r="G56" i="1"/>
  <c r="G57" i="1"/>
  <c r="G58" i="1"/>
  <c r="G59" i="1"/>
  <c r="G4" i="1"/>
  <c r="G3" i="1"/>
  <c r="G68" i="1" l="1"/>
  <c r="G69" i="1" s="1"/>
</calcChain>
</file>

<file path=xl/sharedStrings.xml><?xml version="1.0" encoding="utf-8"?>
<sst xmlns="http://schemas.openxmlformats.org/spreadsheetml/2006/main" count="502" uniqueCount="207">
  <si>
    <t xml:space="preserve">Rodzaj Robót </t>
  </si>
  <si>
    <t xml:space="preserve">Jedn. </t>
  </si>
  <si>
    <t>Ilość</t>
  </si>
  <si>
    <t>Cena jedn.</t>
  </si>
  <si>
    <t>Wartość</t>
  </si>
  <si>
    <t>L.p</t>
  </si>
  <si>
    <t>kpl</t>
  </si>
  <si>
    <t xml:space="preserve">Rozbicie Ceny Ofertowej </t>
  </si>
  <si>
    <t>1.1.</t>
  </si>
  <si>
    <t>1.2.</t>
  </si>
  <si>
    <t xml:space="preserve">Planowane terminy </t>
  </si>
  <si>
    <t>Podatek Vat</t>
  </si>
  <si>
    <t>SUMA netto</t>
  </si>
  <si>
    <t>SUMA brutto</t>
  </si>
  <si>
    <t>Demontaż przed robotami i montaż po robotach urządzeń EOR oraz odtworzenie sieci powrotnej</t>
  </si>
  <si>
    <t>1.3.</t>
  </si>
  <si>
    <t>1.4.</t>
  </si>
  <si>
    <t>1.5.</t>
  </si>
  <si>
    <t>m szyny</t>
  </si>
  <si>
    <t>szt</t>
  </si>
  <si>
    <t xml:space="preserve">Pojedyncza wymiana szyn S49 na wstawkach </t>
  </si>
  <si>
    <t>Warunki wykonania zadania:</t>
  </si>
  <si>
    <t>Wymiana podkładów drewnianych na wstawkach</t>
  </si>
  <si>
    <t>Wyłożenie kanału zwrotnicowego korytkami</t>
  </si>
  <si>
    <t>Wyłożenie kanału zwrotnicowego korytkami wraz zabudową studzienki odwodnieniowej</t>
  </si>
  <si>
    <t>2.1.</t>
  </si>
  <si>
    <t>2.2.</t>
  </si>
  <si>
    <t>2.3.</t>
  </si>
  <si>
    <t>3.1.</t>
  </si>
  <si>
    <t>Wymiana podkładów drewnianych na betonowe na wstawkach</t>
  </si>
  <si>
    <t xml:space="preserve">Pojedyncza wymiana szyn S60 na wstawkach </t>
  </si>
  <si>
    <t>szt.</t>
  </si>
  <si>
    <t>3.2.</t>
  </si>
  <si>
    <t>3.3.</t>
  </si>
  <si>
    <t>3.4.</t>
  </si>
  <si>
    <t>3.5.</t>
  </si>
  <si>
    <t>4.1.</t>
  </si>
  <si>
    <t>4.2.</t>
  </si>
  <si>
    <t>4.3.</t>
  </si>
  <si>
    <t>4.5.</t>
  </si>
  <si>
    <t>5.1.</t>
  </si>
  <si>
    <t>5.2.</t>
  </si>
  <si>
    <t>5.3.</t>
  </si>
  <si>
    <t>5.4.</t>
  </si>
  <si>
    <t>5.5.</t>
  </si>
  <si>
    <t>5.6.</t>
  </si>
  <si>
    <t>6.1.</t>
  </si>
  <si>
    <t>6.2.</t>
  </si>
  <si>
    <t>6.3.</t>
  </si>
  <si>
    <t>6.4.</t>
  </si>
  <si>
    <t>6.5.</t>
  </si>
  <si>
    <t>7.1.</t>
  </si>
  <si>
    <t>7.2.</t>
  </si>
  <si>
    <t>7.3.</t>
  </si>
  <si>
    <t>7.4.</t>
  </si>
  <si>
    <t>8.1.</t>
  </si>
  <si>
    <t>8.2.</t>
  </si>
  <si>
    <t>8.3.</t>
  </si>
  <si>
    <t>8.4.</t>
  </si>
  <si>
    <t>Wymiana podkłądów drewnianych na wstawkach</t>
  </si>
  <si>
    <t>9.1.</t>
  </si>
  <si>
    <t>9.2.</t>
  </si>
  <si>
    <t>9.3.</t>
  </si>
  <si>
    <t>9.4.</t>
  </si>
  <si>
    <t>10.2.</t>
  </si>
  <si>
    <t>10.3.</t>
  </si>
  <si>
    <t>10.4.</t>
  </si>
  <si>
    <t>24.06-02.07.2024r</t>
  </si>
  <si>
    <t>Odtworzenie sieci powrotnej po robotach</t>
  </si>
  <si>
    <t xml:space="preserve">Wykonanie spoin termitowych </t>
  </si>
  <si>
    <t xml:space="preserve">Wymiana szyn przejściowych </t>
  </si>
  <si>
    <t>Wykonanie spoin termitowych S60</t>
  </si>
  <si>
    <t>Wykonanie złącz izolowanych klejono-sprężonych S60</t>
  </si>
  <si>
    <t>Odtworzenie sieci powrotnej</t>
  </si>
  <si>
    <r>
      <rPr>
        <b/>
        <sz val="11"/>
        <color theme="1"/>
        <rFont val="Calibri"/>
        <family val="2"/>
        <charset val="238"/>
        <scheme val="minor"/>
      </rPr>
      <t>Stacja Kostrzyn Rz 214</t>
    </r>
    <r>
      <rPr>
        <sz val="11"/>
        <color theme="1"/>
        <rFont val="Calibri"/>
        <family val="2"/>
        <charset val="238"/>
        <scheme val="minor"/>
      </rPr>
      <t xml:space="preserve">
Kompleksowa wymiana rozjazdu nr Rz 214, 60E1, 1:9, 300, L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Rz 214
- uzupełnienie tłucznia do podbicia i oprofilowanie podsypki w rozjeździe
- pomiary geodezyjne i przygotownie doumentacji odbiorowej </t>
    </r>
  </si>
  <si>
    <r>
      <rPr>
        <b/>
        <sz val="11"/>
        <color theme="1"/>
        <rFont val="Calibri"/>
        <family val="2"/>
        <charset val="238"/>
        <scheme val="minor"/>
      </rPr>
      <t>Stacja Kostrzyn Rz 211</t>
    </r>
    <r>
      <rPr>
        <sz val="11"/>
        <color theme="1"/>
        <rFont val="Calibri"/>
        <family val="2"/>
        <charset val="238"/>
        <scheme val="minor"/>
      </rPr>
      <t xml:space="preserve">
Kompleksowa wymiana rozjazdu nr Rz 211, 60E1,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Rz 214
- uzupełnienie tłucznia do podbicia i oprofilowanie podsypki w rozjeździe
- pomiary geodezyjne i przygotownie doumentacji odbiorowej </t>
    </r>
  </si>
  <si>
    <r>
      <rPr>
        <b/>
        <sz val="11"/>
        <color theme="1"/>
        <rFont val="Calibri"/>
        <family val="2"/>
        <charset val="238"/>
        <scheme val="minor"/>
      </rPr>
      <t>Stacja Drzeńsko Rz 5</t>
    </r>
    <r>
      <rPr>
        <sz val="11"/>
        <color theme="1"/>
        <rFont val="Calibri"/>
        <family val="2"/>
        <charset val="238"/>
        <scheme val="minor"/>
      </rPr>
      <t xml:space="preserve">
Kompleksowa wymiana rozjazdu nr Rz 5, 60E1, 1:9, 300, L 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</si>
  <si>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03-06.09.2024r</t>
  </si>
  <si>
    <r>
      <t xml:space="preserve">Stacja Drzeńsko Rz 6
</t>
    </r>
    <r>
      <rPr>
        <sz val="11"/>
        <color theme="1"/>
        <rFont val="Calibri"/>
        <family val="2"/>
        <charset val="238"/>
        <scheme val="minor"/>
      </rPr>
      <t xml:space="preserve">Kompleksowa wymiana rozjazdu nr Rz 6, 60E1, 1:9, 300, L 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</si>
  <si>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07-10.09.2024r</t>
  </si>
  <si>
    <r>
      <t xml:space="preserve">Stacja Zbąszynek Rz 46
</t>
    </r>
    <r>
      <rPr>
        <sz val="11"/>
        <color theme="1"/>
        <rFont val="Calibri"/>
        <family val="2"/>
        <charset val="238"/>
        <scheme val="minor"/>
      </rPr>
      <t xml:space="preserve">Kompleksowa wymiana rozjazdu nr Rz 46,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</si>
  <si>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Wykonanie spoin termitowych</t>
  </si>
  <si>
    <t>Wykonanie spawów przejściowych</t>
  </si>
  <si>
    <r>
      <t xml:space="preserve">Stacja Zbąszynek Rz 47
</t>
    </r>
    <r>
      <rPr>
        <sz val="11"/>
        <color theme="1"/>
        <rFont val="Calibri"/>
        <family val="2"/>
        <charset val="238"/>
        <scheme val="minor"/>
      </rPr>
      <t xml:space="preserve">Kompleksowa wymiana rozjazdu nr Rz 47,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</si>
  <si>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sierpień 2024r</t>
  </si>
  <si>
    <r>
      <t xml:space="preserve">Stacja Nowa Sól Rz 7
</t>
    </r>
    <r>
      <rPr>
        <sz val="11"/>
        <color theme="1"/>
        <rFont val="Calibri"/>
        <family val="2"/>
        <charset val="238"/>
        <scheme val="minor"/>
      </rPr>
      <t xml:space="preserve">Kompleksowa wymiana rozjazdu nr Rz 7,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</si>
  <si>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14-18.10.2024r</t>
  </si>
  <si>
    <t>m2</t>
  </si>
  <si>
    <t>Wymiana płyt przejazdowych typu CBP (4 wewnętrzne oraz 5 zewnętrznych)</t>
  </si>
  <si>
    <t>Pojedyncza wymiana szyn S60 na wstawakch i w przejeździe w km 130,001 linii 273</t>
  </si>
  <si>
    <t>Wymiana podkładów betonowych na wstawkach i w przejeździe w km 130,001 linii 273</t>
  </si>
  <si>
    <t>Wybieranie podsypki tłuczniowej z przejazdu wraz z odwozem do 10 km</t>
  </si>
  <si>
    <t>m3</t>
  </si>
  <si>
    <t xml:space="preserve">Zabudowa geowłókniny na przejeździe </t>
  </si>
  <si>
    <t>Odtworzenie nawierzcni asfaltowej na przejeździe</t>
  </si>
  <si>
    <t>Wykonanie spoin termitwych S60</t>
  </si>
  <si>
    <t xml:space="preserve">Wyłożenie kanału zwrotnicowego korytkami </t>
  </si>
  <si>
    <t>Demontaż i montaż urządzen EOR oraz odbudowa sieci powrotnej</t>
  </si>
  <si>
    <t>21-25.10.2024</t>
  </si>
  <si>
    <r>
      <t xml:space="preserve">Stacja Nowa Sól Rz 10
</t>
    </r>
    <r>
      <rPr>
        <sz val="11"/>
        <color theme="1"/>
        <rFont val="Calibri"/>
        <family val="2"/>
        <charset val="238"/>
        <scheme val="minor"/>
      </rPr>
      <t xml:space="preserve">Kompleksowa wymiana rozjazdu nr Rz 10,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</si>
  <si>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17-22.06.2024r</t>
  </si>
  <si>
    <t>Wykonanie złącz izolowanych klejono-sprężonych S49</t>
  </si>
  <si>
    <t>Wykonanie spoin termitowych S49</t>
  </si>
  <si>
    <r>
      <rPr>
        <b/>
        <sz val="11"/>
        <color theme="1"/>
        <rFont val="Calibri"/>
        <family val="2"/>
        <charset val="238"/>
        <scheme val="minor"/>
      </rPr>
      <t>Stacja Jankowa Żagańska Rz 24</t>
    </r>
    <r>
      <rPr>
        <sz val="11"/>
        <color theme="1"/>
        <rFont val="Calibri"/>
        <family val="2"/>
        <charset val="238"/>
        <scheme val="minor"/>
      </rPr>
      <t xml:space="preserve">
Kompleksowa wymiana rozjazdu nr Rz 24, 49E1,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</si>
  <si>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r>
      <rPr>
        <b/>
        <sz val="11"/>
        <color theme="1"/>
        <rFont val="Calibri"/>
        <family val="2"/>
        <charset val="238"/>
        <scheme val="minor"/>
      </rPr>
      <t>Stacja Biernatowo Rz 22</t>
    </r>
    <r>
      <rPr>
        <sz val="11"/>
        <color theme="1"/>
        <rFont val="Calibri"/>
        <family val="2"/>
        <charset val="238"/>
        <scheme val="minor"/>
      </rPr>
      <t xml:space="preserve">
Kompleksowa wymiana rozjazdu nr Rz 22, 49E1,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</si>
  <si>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t>Demontaż i montaż napędu rozjazdowego</t>
  </si>
  <si>
    <t>Wyłożenie kanału zwrotnicowego korytami</t>
  </si>
  <si>
    <t>3.6.</t>
  </si>
  <si>
    <t>3.7.</t>
  </si>
  <si>
    <t>4.4.</t>
  </si>
  <si>
    <t>4.6.</t>
  </si>
  <si>
    <t>4.7.</t>
  </si>
  <si>
    <t>6.6.</t>
  </si>
  <si>
    <t>7.5.</t>
  </si>
  <si>
    <t>7.6.</t>
  </si>
  <si>
    <t>7.7.</t>
  </si>
  <si>
    <t>7.8.</t>
  </si>
  <si>
    <t>7.9.</t>
  </si>
  <si>
    <t>7.10.</t>
  </si>
  <si>
    <t>8.5.</t>
  </si>
  <si>
    <t>11.1.</t>
  </si>
  <si>
    <t>11.2.</t>
  </si>
  <si>
    <t>11.3.</t>
  </si>
  <si>
    <t>11.4.</t>
  </si>
  <si>
    <t>11.5.</t>
  </si>
  <si>
    <t>11.6.</t>
  </si>
  <si>
    <t>11.7.</t>
  </si>
  <si>
    <r>
      <rPr>
        <b/>
        <sz val="11"/>
        <color theme="1"/>
        <rFont val="Calibri"/>
        <family val="2"/>
        <charset val="238"/>
        <scheme val="minor"/>
      </rPr>
      <t>Stacja Krzyż Rkpd 173</t>
    </r>
    <r>
      <rPr>
        <sz val="11"/>
        <color theme="1"/>
        <rFont val="Calibri"/>
        <family val="2"/>
        <charset val="238"/>
        <scheme val="minor"/>
      </rPr>
      <t xml:space="preserve">
Kompleksowa wymiana rozjazdu nr Rkpd 173, 49E1, 1:9, 190,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</si>
  <si>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t>24-28.06.2024r</t>
  </si>
  <si>
    <t>1. Materiały zapewnione przez Inwestora: podrozjazdnice, stal rozjazdowa, szyny - będą dostarczone do stacji, na których wymieniane są rozjazdy
2. Materiały zapewnione przez Zamawiającego: tłuczeń, niesort, geowłoknina, podkłady oraz szyny (zostaną dostarczony do stacji na których wymieniane są rozjazdy)
3. Pozostałe materiały (korytka) niezbędne do realizacji zadania zapewnia Wykonawca.
4. Złom oraz podrozjaznice oraz podkłady po wymianie należy przeransportować w miesce wskazane przez ISE (do 10km). Złom należy rozliczyć z ISE
4. Podbicie torów i rozjazdów po robotach zapewania Zamawiający. Dla wymiany rozjazdów blokami Zamawiający zapewania Żuraw kolejowy.</t>
  </si>
  <si>
    <t xml:space="preserve">   </t>
  </si>
  <si>
    <r>
      <rPr>
        <b/>
        <sz val="11"/>
        <color theme="1"/>
        <rFont val="Calibri"/>
        <family val="2"/>
        <charset val="238"/>
        <scheme val="minor"/>
      </rPr>
      <t>Stacja Biernatowo Rz 23</t>
    </r>
    <r>
      <rPr>
        <sz val="11"/>
        <color theme="1"/>
        <rFont val="Calibri"/>
        <family val="2"/>
        <charset val="238"/>
        <scheme val="minor"/>
      </rPr>
      <t xml:space="preserve">
Kompleksowa wymiana rozjazdu nr Rz 23, 49E1, 1:9, 300, P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23
- uzupełnienie tłucznia do podbicia i oprofilowanie podsypki w rozjeździe
- pomiary geodezyjne i przygotownie doumentacji odbiorowej </t>
    </r>
  </si>
  <si>
    <t>2.4.</t>
  </si>
  <si>
    <t>2.5.</t>
  </si>
  <si>
    <r>
      <rPr>
        <b/>
        <sz val="11"/>
        <color theme="1"/>
        <rFont val="Calibri"/>
        <family val="2"/>
        <charset val="238"/>
        <scheme val="minor"/>
      </rPr>
      <t>Stacja Biernatowo Rz 5</t>
    </r>
    <r>
      <rPr>
        <sz val="11"/>
        <color theme="1"/>
        <rFont val="Calibri"/>
        <family val="2"/>
        <charset val="238"/>
        <scheme val="minor"/>
      </rPr>
      <t xml:space="preserve">
Kompleksowa wymiana rozjazdu nr Rz 5, 49E1, 1:9, 300, L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
- uzupełnienie tłucznia do podbicia i oprofilowanie podsypki w rozjeździe
- pomiary geodezyjne i przygotownie doumentacji odbiorowej </t>
    </r>
  </si>
  <si>
    <r>
      <rPr>
        <b/>
        <sz val="11"/>
        <color theme="1"/>
        <rFont val="Calibri"/>
        <family val="2"/>
        <charset val="238"/>
        <scheme val="minor"/>
      </rPr>
      <t>Stacja Kostrzyn Rz484</t>
    </r>
    <r>
      <rPr>
        <sz val="11"/>
        <color theme="1"/>
        <rFont val="Calibri"/>
        <family val="2"/>
        <charset val="238"/>
        <scheme val="minor"/>
      </rPr>
      <t xml:space="preserve">
Kompleksowa wymiana rozjazdu nr Rz 484, 49E1, 1:9, 300, L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
- uzupełnienie tłucznia do podbicia i oprofilowanie podsypki w rozjeździe
- pomiary geodezyjne i przygotownie doumentacji odbiorowej </t>
    </r>
  </si>
  <si>
    <t xml:space="preserve">Ścięcie ławy torowiska koparką </t>
  </si>
  <si>
    <t>m</t>
  </si>
  <si>
    <t>Wykonanie spoin termitowych (14szt - 60E1 , 2szt - 49E1 , 2szt - przejściowe)</t>
  </si>
  <si>
    <t>Wykonanie styków izolowanych</t>
  </si>
  <si>
    <t>Wyłożenie kanału zwrotnicowego  korytkami</t>
  </si>
  <si>
    <t>5.7.</t>
  </si>
  <si>
    <t>Wykonanie spoin termitowych 49E1</t>
  </si>
  <si>
    <t>Wymiana podkładów betonowych na wstawkach</t>
  </si>
  <si>
    <t>Wykonanie złączy łubkowych</t>
  </si>
  <si>
    <t>12.1.</t>
  </si>
  <si>
    <t>Wykonanie spoin termitowych 60E1</t>
  </si>
  <si>
    <t>Wymiana podrozjazdnic drewnianych 12sztx4,8m</t>
  </si>
  <si>
    <t>mb</t>
  </si>
  <si>
    <t>12.2.</t>
  </si>
  <si>
    <t>12.3.</t>
  </si>
  <si>
    <t>12.4.</t>
  </si>
  <si>
    <t>12.5.</t>
  </si>
  <si>
    <t>12.6.</t>
  </si>
  <si>
    <t>Wymiana podkładów drewnianych na drewniane na wstawkach</t>
  </si>
  <si>
    <t>Wymiana podkładów betonowych na drewniane na wstawkach</t>
  </si>
  <si>
    <t>13.1.</t>
  </si>
  <si>
    <t>13.2.</t>
  </si>
  <si>
    <t>13.3.</t>
  </si>
  <si>
    <t>13.4.</t>
  </si>
  <si>
    <t>13.5.</t>
  </si>
  <si>
    <t>13.6.</t>
  </si>
  <si>
    <t>demontaż i montaż płyt przejazdowych CBP</t>
  </si>
  <si>
    <t>zabudowa warstwy ochronnej o grubości 20cm z niesortu na odcinku 90m</t>
  </si>
  <si>
    <t>Zabudowa subwarstwy podsypki z oczyszczonego tłucznia na odcinku 90m</t>
  </si>
  <si>
    <t>Montaż toru na podkładach betonowych</t>
  </si>
  <si>
    <r>
      <rPr>
        <b/>
        <sz val="11"/>
        <color theme="1"/>
        <rFont val="Calibri"/>
        <family val="2"/>
        <charset val="238"/>
        <scheme val="minor"/>
      </rPr>
      <t>Stacja Drzeńsko Wstawka Rz2-Rz6</t>
    </r>
    <r>
      <rPr>
        <sz val="11"/>
        <color theme="1"/>
        <rFont val="Calibri"/>
        <family val="2"/>
        <charset val="238"/>
        <scheme val="minor"/>
      </rPr>
      <t xml:space="preserve">
demontaż toru na odcinku 90m</t>
    </r>
  </si>
  <si>
    <t>Wybieranie na głębokości 50cm i oczyszczenie podsypki tłuczniowej na odcinku 90m</t>
  </si>
  <si>
    <r>
      <rPr>
        <b/>
        <sz val="11"/>
        <color theme="1"/>
        <rFont val="Calibri"/>
        <family val="2"/>
        <charset val="238"/>
        <scheme val="minor"/>
      </rPr>
      <t>Stacja Drzeńsko Rz 5</t>
    </r>
    <r>
      <rPr>
        <sz val="11"/>
        <color theme="1"/>
        <rFont val="Calibri"/>
        <family val="2"/>
        <charset val="238"/>
        <scheme val="minor"/>
      </rPr>
      <t xml:space="preserve">
Kompleksowa wymiana rozjazdu nr Rz 5, 60E1, 1:9, 300, L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</si>
  <si>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- 48szt.</t>
  </si>
  <si>
    <t>10.1.</t>
  </si>
  <si>
    <t>10.5.</t>
  </si>
  <si>
    <t>10.6.</t>
  </si>
  <si>
    <t>10.7.</t>
  </si>
  <si>
    <r>
      <t xml:space="preserve">Stacja Zbąszynek Rkpd 53
</t>
    </r>
    <r>
      <rPr>
        <sz val="11"/>
        <color theme="1"/>
        <rFont val="Calibri"/>
        <family val="2"/>
        <charset val="238"/>
        <scheme val="minor"/>
      </rPr>
      <t xml:space="preserve">Kompleksowa wymiana rozjazdu nr Rkpd53, 60E1, 1:9, 190, ssd-Spawano-Łubkowany:
- demontaż i montaż grzałek rozjazdowych i linek sieci pierwotnej
- zrywka rozjazdu wraz z jego demontażem, segregacją materiałów i zdaniem złomu do ISE 
- wybranie starej podsypki tłuczniowej oraz ziemi z odwiezieniem do 10km pod rozjazdem i wstawkami (około 230 m3)
- wykonanie warstwy z niesortu o grubości 20cm na geowłókninie pod rozjazdem i wstawkami (około 400m2)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</si>
  <si>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t xml:space="preserve">Stacja Zbąszynek Rkpd 54
</t>
    </r>
    <r>
      <rPr>
        <sz val="11"/>
        <color theme="1"/>
        <rFont val="Calibri"/>
        <family val="2"/>
        <charset val="238"/>
        <scheme val="minor"/>
      </rPr>
      <t xml:space="preserve">Kompleksowa wymiana rozjazdu nr Rkpd54, 60E1, 1:9, 190, ssd-Spawano-Łubkowany:
- demontaż i montaż grzałek rozjazdowych i linek sieci pierwotnej
- zrywka rozjazdu wraz z jego demontażem, segregacją materiałów i zdaniem złomu do ISE 
- wybranie starej podsypki tłuczniowej oraz ziemi z odwiezieniem do 10km pod rozjazdem i wstawkami (około 230 m3)
- wykonanie warstwy z niesortu o grubości 20cm na geowłókninie pod rozjazdem i wstawkami (około 400m2)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</si>
  <si>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rPr>
        <b/>
        <sz val="11"/>
        <color theme="1"/>
        <rFont val="Calibri"/>
        <family val="2"/>
        <charset val="238"/>
        <scheme val="minor"/>
      </rPr>
      <t>Stacja Kostrzyn Rkpd572</t>
    </r>
    <r>
      <rPr>
        <sz val="11"/>
        <color theme="1"/>
        <rFont val="Calibri"/>
        <family val="2"/>
        <charset val="238"/>
        <scheme val="minor"/>
      </rPr>
      <t xml:space="preserve">
Kompleksowa wymiana rozjazdu nr Rkpd 572, 49E1, 1:9, 190,  ssd Spawano-Łubkowany: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572
- uzupełnienie tłucznia do podbicia i oprofilowanie podsypki w rozjeździe
- pomiary geodezyjne i przygotownie doumentacji odbiorowej </t>
    </r>
  </si>
  <si>
    <r>
      <t xml:space="preserve">Stacja Drzeńsko Rz 6
</t>
    </r>
    <r>
      <rPr>
        <sz val="11"/>
        <color theme="1"/>
        <rFont val="Calibri"/>
        <family val="2"/>
        <charset val="238"/>
        <scheme val="minor"/>
      </rPr>
      <t xml:space="preserve">Kompleksowa wymiana rozjazdu nr Rz 6, 60E1, 1:9, 300, L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</si>
  <si>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- 24szt.</t>
  </si>
  <si>
    <t>11.8.</t>
  </si>
  <si>
    <t>11.9.</t>
  </si>
  <si>
    <t>11.10.</t>
  </si>
  <si>
    <t>11.11.</t>
  </si>
  <si>
    <t>11.12.</t>
  </si>
  <si>
    <t>11.13.</t>
  </si>
  <si>
    <r>
      <rPr>
        <b/>
        <sz val="11"/>
        <color theme="1"/>
        <rFont val="Calibri"/>
        <family val="2"/>
        <charset val="238"/>
        <scheme val="minor"/>
      </rPr>
      <t>Stacja Drzeńsko Rz 4</t>
    </r>
    <r>
      <rPr>
        <sz val="11"/>
        <color theme="1"/>
        <rFont val="Calibri"/>
        <family val="2"/>
        <charset val="238"/>
        <scheme val="minor"/>
      </rPr>
      <t xml:space="preserve">
Kompleksowa wymiana rozjazdu nr Rz 4, 60E1, 1:9, 300, P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</si>
  <si>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9.5.</t>
  </si>
  <si>
    <t>9.6.</t>
  </si>
  <si>
    <t>9.7.</t>
  </si>
  <si>
    <t>8.6.</t>
  </si>
  <si>
    <t>8.7.</t>
  </si>
  <si>
    <t>16.06.2025r
 -
 25.06.2025r</t>
  </si>
  <si>
    <t>25.06.2025r
 -
 02.07.2025r</t>
  </si>
  <si>
    <t>11.08.2025
-
15.08.2025</t>
  </si>
  <si>
    <t>18.08.2025
-
22.08.2025</t>
  </si>
  <si>
    <t>07.07.2025
-
11.07.2025</t>
  </si>
  <si>
    <t>22.09.2025
-
26.09.2025</t>
  </si>
  <si>
    <t>29.09.2025
-
03.10.2025</t>
  </si>
  <si>
    <t>01.09.2025
-
05.09.2025</t>
  </si>
  <si>
    <t>22.09.2025
-
25.09.2025
termin może ulec zmianie</t>
  </si>
  <si>
    <r>
      <rPr>
        <b/>
        <sz val="11"/>
        <color theme="1"/>
        <rFont val="Calibri"/>
        <family val="2"/>
        <charset val="238"/>
        <scheme val="minor"/>
      </rPr>
      <t xml:space="preserve">Stacja Drzeńsko Rz 2
</t>
    </r>
    <r>
      <rPr>
        <sz val="11"/>
        <color theme="1"/>
        <rFont val="Calibri"/>
        <family val="2"/>
        <charset val="238"/>
        <scheme val="minor"/>
      </rPr>
      <t xml:space="preserve">Kompleksowa wymiana rozjazdu nr Rz 2, 60E1, 1:9, 300, P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</si>
  <si>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- 28szt.</t>
  </si>
  <si>
    <r>
      <rPr>
        <b/>
        <sz val="11"/>
        <color theme="1"/>
        <rFont val="Calibri"/>
        <family val="2"/>
        <charset val="238"/>
        <scheme val="minor"/>
      </rPr>
      <t>Stacja Wałowice Rz201</t>
    </r>
    <r>
      <rPr>
        <sz val="11"/>
        <color theme="1"/>
        <rFont val="Calibri"/>
        <family val="2"/>
        <charset val="238"/>
        <scheme val="minor"/>
      </rPr>
      <t xml:space="preserve">
Kompleksowa wymiana rozjazdu Rz201, 49E1, 1:9, 190,  ssd Spawany:
- demontaż i montaż napędu, zamknięć nastawczych,
- zrywka rozjazdu wraz z jego demontażem, segregacją materiałów i zdaniem złomu do ISE 
- wybranie starej podsypki tłuczniowej oraz ziemi z odwiezieniem do 10km pod rozjazdem i wstawkami (około 211 m3)
- wykonanie warstwy z niesortu o grubości 20cm pod rozjazdem i wstawkami (około 200m2)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</si>
  <si>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rPr>
        <b/>
        <sz val="11"/>
        <color theme="1"/>
        <rFont val="Calibri"/>
        <family val="2"/>
        <charset val="238"/>
        <scheme val="minor"/>
      </rPr>
      <t>Stacja Żagań Rz106</t>
    </r>
    <r>
      <rPr>
        <sz val="11"/>
        <color theme="1"/>
        <rFont val="Calibri"/>
        <family val="2"/>
        <charset val="238"/>
        <scheme val="minor"/>
      </rPr>
      <t xml:space="preserve">
Kompleksowa wymiana rozjazdu Rz106, 49E1, 1:9, 300,  ssd Spawany:
- demontaż i montaż napędu, zamknięć nastawczych, grzałek rozjazdowych
- zrywka rozjazdu wraz z jego demontażem, segregacją materiałów i zdaniem złomu do ISE 
- wybranie starej podsypki tłuczniowej oraz ziemi z odwiezieniem do 10km
- wykonanie warstwy z niesortu o grubości 20cm
- wykonanie subwarstwy z tłucznia
- montaż rozjazdu Rz 106
- uzupełnienie tłucznia do podbicia i oprofilowanie podsypki
- pomiary geodezyjne i przygotownie doumentacji odbiorowej </t>
    </r>
  </si>
  <si>
    <r>
      <rPr>
        <b/>
        <sz val="11"/>
        <color theme="1"/>
        <rFont val="Calibri"/>
        <family val="2"/>
        <charset val="238"/>
        <scheme val="minor"/>
      </rPr>
      <t>Stacja Czerwieńsk Rz8</t>
    </r>
    <r>
      <rPr>
        <sz val="11"/>
        <color theme="1"/>
        <rFont val="Calibri"/>
        <family val="2"/>
        <charset val="238"/>
        <scheme val="minor"/>
      </rPr>
      <t xml:space="preserve">
Kompleksowa wymiana rozjazdu Rz8, 60E1, 1:9, 300,  ssb Spawany:
- demontaż i montaż napędu, zamknięć nastawczych, grzałek rozjazdowych i linek sieci pierwotnej
- zrywka rozjazdu wraz z jego demontażem, segregacją materiałów i zdaniem złomu do ISE 
- wybranie starej podsypki tłuczniowej oraz ziemi z odwiezieniem do 10km pod rozjazdem i wstawkami (około 195 m3)
- wykonanie warstwy z niesortu o grubości 20cm na geowłókninie pod rozjazdem i wstawkami (około 400m2)
- wykonanie subwarstwy z tłucznia pod rozjazdem i wstawkami
- montaż rozjazdu rozjazdu na boku 
- zabudowa rozjazdu w blokach (Żuraw kolejowy zapewniony przez Zamawiającego)
- uzupełnienie tłucznia do podbicia i oprofilowanie podsypki w rozjeździe i wstawkach
- pomiary geodezyjne i przygotownie doumentacji odbiorowej </t>
    </r>
  </si>
  <si>
    <t>…...........................................................................</t>
  </si>
  <si>
    <t>(podpisy Wykonawcy)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</si>
</sst>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6" x14ac:knownFonts="1">
    <font>
      <sz val="11"/>
      <color theme="1"/>
      <name val="Calibri"/>
      <family val="2"/>
      <charset val="238"/>
      <scheme val="minor"/>
    </font>
    <font>
      <b/>
      <sz val="12"/>
      <color theme="1"/>
      <name val="Calibri"/>
      <family val="2"/>
      <charset val="238"/>
      <scheme val="minor"/>
    </font>
    <font>
      <b/>
      <i/>
      <sz val="12"/>
      <color theme="1"/>
      <name val="Calibri"/>
      <family val="2"/>
      <charset val="238"/>
      <scheme val="minor"/>
    </font>
    <font>
      <b/>
      <sz val="11"/>
      <color theme="1"/>
      <name val="Calibri"/>
      <family val="2"/>
      <charset val="238"/>
      <scheme val="minor"/>
    </font>
    <font>
      <b/>
      <u/>
      <sz val="11"/>
      <color theme="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3" borderId="6" xfId="0" applyFill="1" applyBorder="1" applyAlignment="1">
      <alignment horizontal="center" vertical="center" wrapText="1"/>
    </xf>
    <xf numFmtId="164" fontId="0" fillId="3" borderId="10" xfId="0" applyNumberFormat="1" applyFill="1" applyBorder="1" applyAlignment="1">
      <alignment horizontal="center" vertical="center" wrapText="1"/>
    </xf>
    <xf numFmtId="0" fontId="0" fillId="3" borderId="12" xfId="0" applyFill="1" applyBorder="1" applyAlignment="1">
      <alignment horizontal="center" vertical="center" wrapText="1"/>
    </xf>
    <xf numFmtId="164" fontId="0" fillId="3" borderId="11" xfId="0" applyNumberFormat="1" applyFill="1" applyBorder="1" applyAlignment="1">
      <alignment horizontal="center" vertical="center" wrapText="1"/>
    </xf>
    <xf numFmtId="164" fontId="3" fillId="0" borderId="7" xfId="0" applyNumberFormat="1" applyFont="1" applyBorder="1" applyAlignment="1">
      <alignment horizontal="center" wrapText="1"/>
    </xf>
    <xf numFmtId="16" fontId="0" fillId="3" borderId="8" xfId="0" applyNumberFormat="1" applyFill="1" applyBorder="1" applyAlignment="1">
      <alignment horizontal="center" vertical="center" wrapText="1"/>
    </xf>
    <xf numFmtId="0" fontId="0" fillId="3" borderId="12" xfId="0" applyFill="1" applyBorder="1" applyAlignment="1">
      <alignment horizontal="left" vertical="center" wrapText="1"/>
    </xf>
    <xf numFmtId="164" fontId="0" fillId="3" borderId="12" xfId="0" applyNumberFormat="1" applyFill="1" applyBorder="1" applyAlignment="1">
      <alignment horizontal="center" vertical="center" wrapText="1"/>
    </xf>
    <xf numFmtId="0" fontId="0" fillId="3" borderId="6" xfId="0" applyFill="1" applyBorder="1" applyAlignment="1">
      <alignment horizontal="left" vertical="center" wrapText="1"/>
    </xf>
    <xf numFmtId="164" fontId="0" fillId="3" borderId="6" xfId="0" applyNumberFormat="1" applyFill="1" applyBorder="1" applyAlignment="1">
      <alignment horizontal="center" vertical="center" wrapText="1"/>
    </xf>
    <xf numFmtId="16" fontId="0" fillId="3" borderId="9" xfId="0" applyNumberFormat="1" applyFill="1" applyBorder="1" applyAlignment="1">
      <alignment horizontal="center" vertical="center" wrapText="1"/>
    </xf>
    <xf numFmtId="16" fontId="0" fillId="3" borderId="16" xfId="0" applyNumberFormat="1" applyFill="1" applyBorder="1" applyAlignment="1">
      <alignment horizontal="center" vertical="center" wrapText="1"/>
    </xf>
    <xf numFmtId="0" fontId="0" fillId="3" borderId="17" xfId="0" applyFill="1" applyBorder="1" applyAlignment="1">
      <alignment horizontal="left" vertical="center" wrapText="1"/>
    </xf>
    <xf numFmtId="0" fontId="0" fillId="3" borderId="17" xfId="0" applyFill="1" applyBorder="1" applyAlignment="1">
      <alignment horizontal="center" vertical="center" wrapText="1"/>
    </xf>
    <xf numFmtId="164" fontId="0" fillId="3" borderId="17" xfId="0" applyNumberFormat="1" applyFill="1" applyBorder="1" applyAlignment="1">
      <alignment horizontal="center" vertical="center" wrapText="1"/>
    </xf>
    <xf numFmtId="164" fontId="0" fillId="3" borderId="18" xfId="0" applyNumberFormat="1" applyFill="1" applyBorder="1" applyAlignment="1">
      <alignment horizontal="center" vertical="center" wrapText="1"/>
    </xf>
    <xf numFmtId="16" fontId="0" fillId="3" borderId="20" xfId="0" applyNumberFormat="1" applyFill="1" applyBorder="1" applyAlignment="1">
      <alignment horizontal="center" vertical="center"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164" fontId="0" fillId="3" borderId="21" xfId="0" applyNumberFormat="1" applyFill="1" applyBorder="1" applyAlignment="1">
      <alignment horizontal="center" vertical="center" wrapText="1"/>
    </xf>
    <xf numFmtId="164" fontId="0" fillId="3" borderId="22" xfId="0" applyNumberFormat="1" applyFill="1" applyBorder="1" applyAlignment="1">
      <alignment horizontal="center" vertical="center" wrapText="1"/>
    </xf>
    <xf numFmtId="164" fontId="3" fillId="0" borderId="26" xfId="0" applyNumberFormat="1" applyFont="1" applyBorder="1" applyAlignment="1">
      <alignment horizontal="center" wrapText="1"/>
    </xf>
    <xf numFmtId="0" fontId="3" fillId="3" borderId="6" xfId="0" applyFont="1" applyFill="1" applyBorder="1" applyAlignment="1">
      <alignment horizontal="left" vertical="center" wrapText="1"/>
    </xf>
    <xf numFmtId="0" fontId="0" fillId="4" borderId="0" xfId="0" applyFill="1" applyAlignment="1">
      <alignment wrapText="1"/>
    </xf>
    <xf numFmtId="16" fontId="0" fillId="3" borderId="27" xfId="0" applyNumberFormat="1" applyFill="1" applyBorder="1" applyAlignment="1">
      <alignment horizontal="center" vertical="center" wrapText="1"/>
    </xf>
    <xf numFmtId="0" fontId="0" fillId="3" borderId="28" xfId="0" applyFill="1" applyBorder="1" applyAlignment="1">
      <alignment horizontal="left" vertical="center" wrapText="1"/>
    </xf>
    <xf numFmtId="16" fontId="0" fillId="0" borderId="9" xfId="0" applyNumberFormat="1" applyBorder="1" applyAlignment="1">
      <alignment horizontal="center" vertical="center" wrapText="1"/>
    </xf>
    <xf numFmtId="0" fontId="0" fillId="0" borderId="12" xfId="0" applyBorder="1" applyAlignment="1">
      <alignment horizontal="left"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16" fontId="0" fillId="0" borderId="8" xfId="0" applyNumberFormat="1" applyBorder="1" applyAlignment="1">
      <alignment horizontal="center" vertical="center" wrapText="1"/>
    </xf>
    <xf numFmtId="0" fontId="0" fillId="0" borderId="6" xfId="0" applyBorder="1" applyAlignment="1">
      <alignment horizontal="left" vertical="center" wrapText="1"/>
    </xf>
    <xf numFmtId="164" fontId="0" fillId="0" borderId="6"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3" fillId="0" borderId="6" xfId="0" applyFont="1" applyBorder="1" applyAlignment="1">
      <alignment horizontal="left" vertical="center" wrapText="1"/>
    </xf>
    <xf numFmtId="0" fontId="0" fillId="0" borderId="28" xfId="0" applyBorder="1" applyAlignment="1">
      <alignment horizontal="center" vertical="center" wrapText="1"/>
    </xf>
    <xf numFmtId="164" fontId="0" fillId="0" borderId="28" xfId="0" applyNumberFormat="1" applyBorder="1" applyAlignment="1">
      <alignment horizontal="center" vertical="center" wrapText="1"/>
    </xf>
    <xf numFmtId="164" fontId="0" fillId="0" borderId="29" xfId="0" applyNumberFormat="1" applyBorder="1" applyAlignment="1">
      <alignment horizontal="center" vertical="center" wrapText="1"/>
    </xf>
    <xf numFmtId="0" fontId="5" fillId="3" borderId="28" xfId="0" applyFont="1" applyFill="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3" fillId="0" borderId="23" xfId="0" applyFont="1" applyBorder="1" applyAlignment="1">
      <alignment horizontal="right" wrapText="1"/>
    </xf>
    <xf numFmtId="0" fontId="3" fillId="0" borderId="24" xfId="0" applyFont="1" applyBorder="1" applyAlignment="1">
      <alignment horizontal="right" wrapText="1"/>
    </xf>
    <xf numFmtId="0" fontId="3" fillId="0" borderId="25" xfId="0" applyFont="1" applyBorder="1" applyAlignment="1">
      <alignment horizontal="right" wrapText="1"/>
    </xf>
    <xf numFmtId="0" fontId="3" fillId="0" borderId="13" xfId="0" applyFont="1" applyBorder="1" applyAlignment="1">
      <alignment horizontal="right" wrapText="1"/>
    </xf>
    <xf numFmtId="0" fontId="3" fillId="0" borderId="14" xfId="0" applyFont="1" applyBorder="1" applyAlignment="1">
      <alignment horizontal="right" wrapText="1"/>
    </xf>
    <xf numFmtId="0" fontId="3" fillId="0" borderId="15" xfId="0" applyFont="1" applyBorder="1" applyAlignment="1">
      <alignment horizontal="right" wrapText="1"/>
    </xf>
    <xf numFmtId="0" fontId="4" fillId="0" borderId="0" xfId="0" applyFont="1" applyAlignment="1">
      <alignment horizontal="left" wrapText="1"/>
    </xf>
    <xf numFmtId="0" fontId="0" fillId="0" borderId="0" xfId="0" applyAlignment="1">
      <alignment horizontal="left" vertical="center" wrapText="1"/>
    </xf>
    <xf numFmtId="0" fontId="0" fillId="3" borderId="6" xfId="0" applyFill="1" applyBorder="1" applyAlignment="1">
      <alignment horizontal="center" vertical="center" wrapText="1"/>
    </xf>
    <xf numFmtId="0" fontId="0" fillId="3" borderId="12" xfId="0" applyFill="1" applyBorder="1" applyAlignment="1">
      <alignment horizontal="center" vertical="center" wrapText="1"/>
    </xf>
    <xf numFmtId="17" fontId="0" fillId="3" borderId="6"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B105-1D9B-4261-98FB-3EEF8EA6F720}">
  <sheetPr>
    <pageSetUpPr fitToPage="1"/>
  </sheetPr>
  <dimension ref="A1:I98"/>
  <sheetViews>
    <sheetView tabSelected="1" view="pageBreakPreview" topLeftCell="A35" zoomScale="110" zoomScaleNormal="100" zoomScaleSheetLayoutView="110" workbookViewId="0">
      <selection activeCell="G96" sqref="G96"/>
    </sheetView>
  </sheetViews>
  <sheetFormatPr defaultColWidth="9.109375" defaultRowHeight="14.4" x14ac:dyDescent="0.3"/>
  <cols>
    <col min="1" max="1" width="6.109375" style="1" bestFit="1" customWidth="1"/>
    <col min="2" max="2" width="86.44140625" style="1" customWidth="1"/>
    <col min="3" max="3" width="11" style="30" customWidth="1"/>
    <col min="4" max="4" width="7.33203125" style="1" bestFit="1" customWidth="1"/>
    <col min="5" max="5" width="5.44140625" style="1" bestFit="1" customWidth="1"/>
    <col min="6" max="6" width="12.5546875" style="1" customWidth="1"/>
    <col min="7" max="7" width="16.6640625" style="1" customWidth="1"/>
    <col min="8" max="16384" width="9.109375" style="1"/>
  </cols>
  <sheetData>
    <row r="1" spans="1:9" ht="27.6" customHeight="1" thickBot="1" x14ac:dyDescent="0.35">
      <c r="A1" s="48" t="s">
        <v>7</v>
      </c>
      <c r="B1" s="49"/>
      <c r="C1" s="49"/>
      <c r="D1" s="49"/>
      <c r="E1" s="49"/>
      <c r="F1" s="49"/>
      <c r="G1" s="49"/>
    </row>
    <row r="2" spans="1:9" ht="28.8" customHeight="1" thickBot="1" x14ac:dyDescent="0.35">
      <c r="A2" s="5" t="s">
        <v>5</v>
      </c>
      <c r="B2" s="6" t="s">
        <v>0</v>
      </c>
      <c r="C2" s="6" t="s">
        <v>10</v>
      </c>
      <c r="D2" s="2" t="s">
        <v>1</v>
      </c>
      <c r="E2" s="3" t="s">
        <v>2</v>
      </c>
      <c r="F2" s="4" t="s">
        <v>3</v>
      </c>
      <c r="G2" s="6" t="s">
        <v>4</v>
      </c>
    </row>
    <row r="3" spans="1:9" ht="129.6" x14ac:dyDescent="0.3">
      <c r="A3" s="12" t="s">
        <v>8</v>
      </c>
      <c r="B3" s="15" t="s">
        <v>131</v>
      </c>
      <c r="C3" s="50" t="s">
        <v>196</v>
      </c>
      <c r="D3" s="35" t="s">
        <v>6</v>
      </c>
      <c r="E3" s="35">
        <v>1</v>
      </c>
      <c r="F3" s="39"/>
      <c r="G3" s="40">
        <f>ROUND(F3*E3,2)</f>
        <v>0</v>
      </c>
    </row>
    <row r="4" spans="1:9" x14ac:dyDescent="0.3">
      <c r="A4" s="17" t="s">
        <v>9</v>
      </c>
      <c r="B4" s="13" t="s">
        <v>30</v>
      </c>
      <c r="C4" s="51"/>
      <c r="D4" s="36" t="s">
        <v>18</v>
      </c>
      <c r="E4" s="36">
        <v>75</v>
      </c>
      <c r="F4" s="41"/>
      <c r="G4" s="42">
        <f t="shared" ref="G4:G67" si="0">ROUND(F4*E4,2)</f>
        <v>0</v>
      </c>
      <c r="I4" s="1" t="s">
        <v>130</v>
      </c>
    </row>
    <row r="5" spans="1:9" x14ac:dyDescent="0.3">
      <c r="A5" s="17" t="s">
        <v>15</v>
      </c>
      <c r="B5" s="13" t="s">
        <v>22</v>
      </c>
      <c r="C5" s="51"/>
      <c r="D5" s="36" t="s">
        <v>19</v>
      </c>
      <c r="E5" s="36">
        <v>25</v>
      </c>
      <c r="F5" s="41"/>
      <c r="G5" s="42">
        <f t="shared" si="0"/>
        <v>0</v>
      </c>
    </row>
    <row r="6" spans="1:9" x14ac:dyDescent="0.3">
      <c r="A6" s="17" t="s">
        <v>16</v>
      </c>
      <c r="B6" s="13" t="s">
        <v>68</v>
      </c>
      <c r="C6" s="51"/>
      <c r="D6" s="36" t="s">
        <v>6</v>
      </c>
      <c r="E6" s="36">
        <v>1</v>
      </c>
      <c r="F6" s="41"/>
      <c r="G6" s="42">
        <f t="shared" si="0"/>
        <v>0</v>
      </c>
    </row>
    <row r="7" spans="1:9" ht="15" thickBot="1" x14ac:dyDescent="0.35">
      <c r="A7" s="17" t="s">
        <v>17</v>
      </c>
      <c r="B7" s="13" t="s">
        <v>69</v>
      </c>
      <c r="C7" s="51"/>
      <c r="D7" s="36" t="s">
        <v>19</v>
      </c>
      <c r="E7" s="36">
        <v>18</v>
      </c>
      <c r="F7" s="41"/>
      <c r="G7" s="42">
        <f t="shared" si="0"/>
        <v>0</v>
      </c>
    </row>
    <row r="8" spans="1:9" ht="129.6" x14ac:dyDescent="0.3">
      <c r="A8" s="12" t="s">
        <v>25</v>
      </c>
      <c r="B8" s="15" t="s">
        <v>134</v>
      </c>
      <c r="C8" s="50" t="s">
        <v>197</v>
      </c>
      <c r="D8" s="35" t="s">
        <v>6</v>
      </c>
      <c r="E8" s="35">
        <v>1</v>
      </c>
      <c r="F8" s="39"/>
      <c r="G8" s="40">
        <f t="shared" si="0"/>
        <v>0</v>
      </c>
    </row>
    <row r="9" spans="1:9" x14ac:dyDescent="0.3">
      <c r="A9" s="17" t="s">
        <v>26</v>
      </c>
      <c r="B9" s="13" t="s">
        <v>30</v>
      </c>
      <c r="C9" s="51"/>
      <c r="D9" s="36" t="s">
        <v>18</v>
      </c>
      <c r="E9" s="36">
        <v>122.5</v>
      </c>
      <c r="F9" s="41"/>
      <c r="G9" s="42">
        <f t="shared" si="0"/>
        <v>0</v>
      </c>
    </row>
    <row r="10" spans="1:9" x14ac:dyDescent="0.3">
      <c r="A10" s="17" t="s">
        <v>27</v>
      </c>
      <c r="B10" s="13" t="s">
        <v>22</v>
      </c>
      <c r="C10" s="51"/>
      <c r="D10" s="36" t="s">
        <v>19</v>
      </c>
      <c r="E10" s="36">
        <v>31</v>
      </c>
      <c r="F10" s="41"/>
      <c r="G10" s="42">
        <f t="shared" si="0"/>
        <v>0</v>
      </c>
    </row>
    <row r="11" spans="1:9" x14ac:dyDescent="0.3">
      <c r="A11" s="17" t="s">
        <v>132</v>
      </c>
      <c r="B11" s="13" t="s">
        <v>68</v>
      </c>
      <c r="C11" s="51"/>
      <c r="D11" s="36" t="s">
        <v>6</v>
      </c>
      <c r="E11" s="36">
        <v>1</v>
      </c>
      <c r="F11" s="41"/>
      <c r="G11" s="42">
        <f t="shared" si="0"/>
        <v>0</v>
      </c>
    </row>
    <row r="12" spans="1:9" ht="15" thickBot="1" x14ac:dyDescent="0.35">
      <c r="A12" s="17" t="s">
        <v>133</v>
      </c>
      <c r="B12" s="13" t="s">
        <v>69</v>
      </c>
      <c r="C12" s="51"/>
      <c r="D12" s="36" t="s">
        <v>19</v>
      </c>
      <c r="E12" s="36">
        <v>18</v>
      </c>
      <c r="F12" s="41"/>
      <c r="G12" s="42">
        <f t="shared" si="0"/>
        <v>0</v>
      </c>
    </row>
    <row r="13" spans="1:9" ht="129.6" x14ac:dyDescent="0.3">
      <c r="A13" s="12" t="s">
        <v>28</v>
      </c>
      <c r="B13" s="15" t="s">
        <v>135</v>
      </c>
      <c r="C13" s="50" t="s">
        <v>193</v>
      </c>
      <c r="D13" s="35" t="s">
        <v>6</v>
      </c>
      <c r="E13" s="35">
        <v>1</v>
      </c>
      <c r="F13" s="39"/>
      <c r="G13" s="40">
        <f t="shared" si="0"/>
        <v>0</v>
      </c>
    </row>
    <row r="14" spans="1:9" x14ac:dyDescent="0.3">
      <c r="A14" s="17" t="s">
        <v>32</v>
      </c>
      <c r="B14" s="13" t="s">
        <v>30</v>
      </c>
      <c r="C14" s="51"/>
      <c r="D14" s="36" t="s">
        <v>18</v>
      </c>
      <c r="E14" s="36">
        <v>16</v>
      </c>
      <c r="F14" s="41"/>
      <c r="G14" s="42">
        <f t="shared" si="0"/>
        <v>0</v>
      </c>
    </row>
    <row r="15" spans="1:9" x14ac:dyDescent="0.3">
      <c r="A15" s="17" t="s">
        <v>33</v>
      </c>
      <c r="B15" s="13" t="s">
        <v>22</v>
      </c>
      <c r="C15" s="51"/>
      <c r="D15" s="36" t="s">
        <v>19</v>
      </c>
      <c r="E15" s="36">
        <v>9</v>
      </c>
      <c r="F15" s="41"/>
      <c r="G15" s="42">
        <f t="shared" si="0"/>
        <v>0</v>
      </c>
    </row>
    <row r="16" spans="1:9" x14ac:dyDescent="0.3">
      <c r="A16" s="17" t="s">
        <v>34</v>
      </c>
      <c r="B16" s="13" t="s">
        <v>68</v>
      </c>
      <c r="C16" s="51"/>
      <c r="D16" s="36" t="s">
        <v>6</v>
      </c>
      <c r="E16" s="36">
        <v>1</v>
      </c>
      <c r="F16" s="41"/>
      <c r="G16" s="42">
        <f t="shared" si="0"/>
        <v>0</v>
      </c>
    </row>
    <row r="17" spans="1:7" ht="15" thickBot="1" x14ac:dyDescent="0.35">
      <c r="A17" s="17" t="s">
        <v>35</v>
      </c>
      <c r="B17" s="13" t="s">
        <v>69</v>
      </c>
      <c r="C17" s="51"/>
      <c r="D17" s="36" t="s">
        <v>19</v>
      </c>
      <c r="E17" s="36">
        <v>14</v>
      </c>
      <c r="F17" s="41"/>
      <c r="G17" s="42">
        <f t="shared" si="0"/>
        <v>0</v>
      </c>
    </row>
    <row r="18" spans="1:7" ht="129.6" x14ac:dyDescent="0.3">
      <c r="A18" s="12" t="s">
        <v>36</v>
      </c>
      <c r="B18" s="15" t="s">
        <v>176</v>
      </c>
      <c r="C18" s="50" t="s">
        <v>198</v>
      </c>
      <c r="D18" s="35" t="s">
        <v>6</v>
      </c>
      <c r="E18" s="35">
        <v>1</v>
      </c>
      <c r="F18" s="39"/>
      <c r="G18" s="40">
        <f t="shared" si="0"/>
        <v>0</v>
      </c>
    </row>
    <row r="19" spans="1:7" x14ac:dyDescent="0.3">
      <c r="A19" s="17" t="s">
        <v>37</v>
      </c>
      <c r="B19" s="13" t="s">
        <v>30</v>
      </c>
      <c r="C19" s="51"/>
      <c r="D19" s="36" t="s">
        <v>18</v>
      </c>
      <c r="E19" s="36">
        <v>16</v>
      </c>
      <c r="F19" s="41"/>
      <c r="G19" s="42">
        <f t="shared" si="0"/>
        <v>0</v>
      </c>
    </row>
    <row r="20" spans="1:7" x14ac:dyDescent="0.3">
      <c r="A20" s="17" t="s">
        <v>38</v>
      </c>
      <c r="B20" s="13" t="s">
        <v>22</v>
      </c>
      <c r="C20" s="51"/>
      <c r="D20" s="36" t="s">
        <v>19</v>
      </c>
      <c r="E20" s="36">
        <v>9</v>
      </c>
      <c r="F20" s="41"/>
      <c r="G20" s="42">
        <f t="shared" si="0"/>
        <v>0</v>
      </c>
    </row>
    <row r="21" spans="1:7" x14ac:dyDescent="0.3">
      <c r="A21" s="17" t="s">
        <v>109</v>
      </c>
      <c r="B21" s="13" t="s">
        <v>68</v>
      </c>
      <c r="C21" s="51"/>
      <c r="D21" s="36" t="s">
        <v>6</v>
      </c>
      <c r="E21" s="36">
        <v>1</v>
      </c>
      <c r="F21" s="41"/>
      <c r="G21" s="42">
        <f t="shared" si="0"/>
        <v>0</v>
      </c>
    </row>
    <row r="22" spans="1:7" ht="15" thickBot="1" x14ac:dyDescent="0.35">
      <c r="A22" s="17" t="s">
        <v>39</v>
      </c>
      <c r="B22" s="13" t="s">
        <v>69</v>
      </c>
      <c r="C22" s="51"/>
      <c r="D22" s="36" t="s">
        <v>19</v>
      </c>
      <c r="E22" s="36">
        <v>16</v>
      </c>
      <c r="F22" s="41"/>
      <c r="G22" s="42">
        <f t="shared" si="0"/>
        <v>0</v>
      </c>
    </row>
    <row r="23" spans="1:7" ht="187.2" x14ac:dyDescent="0.3">
      <c r="A23" s="12" t="s">
        <v>40</v>
      </c>
      <c r="B23" s="38" t="s">
        <v>204</v>
      </c>
      <c r="C23" s="50" t="s">
        <v>195</v>
      </c>
      <c r="D23" s="35" t="s">
        <v>6</v>
      </c>
      <c r="E23" s="35">
        <v>1</v>
      </c>
      <c r="F23" s="39"/>
      <c r="G23" s="40">
        <f t="shared" si="0"/>
        <v>0</v>
      </c>
    </row>
    <row r="24" spans="1:7" x14ac:dyDescent="0.3">
      <c r="A24" s="31" t="s">
        <v>41</v>
      </c>
      <c r="B24" s="32" t="s">
        <v>136</v>
      </c>
      <c r="C24" s="52"/>
      <c r="D24" s="44" t="s">
        <v>137</v>
      </c>
      <c r="E24" s="44">
        <v>75</v>
      </c>
      <c r="F24" s="45"/>
      <c r="G24" s="46">
        <f t="shared" si="0"/>
        <v>0</v>
      </c>
    </row>
    <row r="25" spans="1:7" x14ac:dyDescent="0.3">
      <c r="A25" s="17" t="s">
        <v>42</v>
      </c>
      <c r="B25" s="13" t="s">
        <v>30</v>
      </c>
      <c r="C25" s="51"/>
      <c r="D25" s="36" t="s">
        <v>18</v>
      </c>
      <c r="E25" s="36">
        <v>61</v>
      </c>
      <c r="F25" s="41"/>
      <c r="G25" s="42">
        <f t="shared" si="0"/>
        <v>0</v>
      </c>
    </row>
    <row r="26" spans="1:7" x14ac:dyDescent="0.3">
      <c r="A26" s="17" t="s">
        <v>43</v>
      </c>
      <c r="B26" s="13" t="s">
        <v>22</v>
      </c>
      <c r="C26" s="51"/>
      <c r="D26" s="36" t="s">
        <v>19</v>
      </c>
      <c r="E26" s="36">
        <v>13</v>
      </c>
      <c r="F26" s="41"/>
      <c r="G26" s="42">
        <f t="shared" si="0"/>
        <v>0</v>
      </c>
    </row>
    <row r="27" spans="1:7" x14ac:dyDescent="0.3">
      <c r="A27" s="17" t="s">
        <v>44</v>
      </c>
      <c r="B27" s="13" t="s">
        <v>138</v>
      </c>
      <c r="C27" s="51"/>
      <c r="D27" s="36" t="s">
        <v>19</v>
      </c>
      <c r="E27" s="36">
        <v>18</v>
      </c>
      <c r="F27" s="41"/>
      <c r="G27" s="42">
        <f t="shared" si="0"/>
        <v>0</v>
      </c>
    </row>
    <row r="28" spans="1:7" x14ac:dyDescent="0.3">
      <c r="A28" s="17" t="s">
        <v>45</v>
      </c>
      <c r="B28" s="13" t="s">
        <v>139</v>
      </c>
      <c r="C28" s="51"/>
      <c r="D28" s="36" t="s">
        <v>19</v>
      </c>
      <c r="E28" s="36">
        <v>4</v>
      </c>
      <c r="F28" s="41"/>
      <c r="G28" s="42">
        <f t="shared" si="0"/>
        <v>0</v>
      </c>
    </row>
    <row r="29" spans="1:7" ht="15" thickBot="1" x14ac:dyDescent="0.35">
      <c r="A29" s="17" t="s">
        <v>141</v>
      </c>
      <c r="B29" s="13" t="s">
        <v>140</v>
      </c>
      <c r="C29" s="51"/>
      <c r="D29" s="36" t="s">
        <v>6</v>
      </c>
      <c r="E29" s="36">
        <v>1</v>
      </c>
      <c r="F29" s="41"/>
      <c r="G29" s="42">
        <f t="shared" si="0"/>
        <v>0</v>
      </c>
    </row>
    <row r="30" spans="1:7" ht="144" x14ac:dyDescent="0.3">
      <c r="A30" s="12" t="s">
        <v>46</v>
      </c>
      <c r="B30" s="15" t="s">
        <v>203</v>
      </c>
      <c r="C30" s="50" t="s">
        <v>199</v>
      </c>
      <c r="D30" s="35" t="s">
        <v>6</v>
      </c>
      <c r="E30" s="35">
        <v>1</v>
      </c>
      <c r="F30" s="39"/>
      <c r="G30" s="40">
        <f t="shared" si="0"/>
        <v>0</v>
      </c>
    </row>
    <row r="31" spans="1:7" x14ac:dyDescent="0.3">
      <c r="A31" s="17" t="s">
        <v>47</v>
      </c>
      <c r="B31" s="13" t="s">
        <v>20</v>
      </c>
      <c r="C31" s="51"/>
      <c r="D31" s="36" t="s">
        <v>18</v>
      </c>
      <c r="E31" s="36">
        <v>100</v>
      </c>
      <c r="F31" s="41"/>
      <c r="G31" s="42">
        <f t="shared" si="0"/>
        <v>0</v>
      </c>
    </row>
    <row r="32" spans="1:7" x14ac:dyDescent="0.3">
      <c r="A32" s="17" t="s">
        <v>48</v>
      </c>
      <c r="B32" s="13" t="s">
        <v>22</v>
      </c>
      <c r="C32" s="51"/>
      <c r="D32" s="36" t="s">
        <v>19</v>
      </c>
      <c r="E32" s="36">
        <v>70</v>
      </c>
      <c r="F32" s="41"/>
      <c r="G32" s="42">
        <f t="shared" si="0"/>
        <v>0</v>
      </c>
    </row>
    <row r="33" spans="1:7" x14ac:dyDescent="0.3">
      <c r="A33" s="17" t="s">
        <v>49</v>
      </c>
      <c r="B33" s="13" t="s">
        <v>142</v>
      </c>
      <c r="C33" s="51"/>
      <c r="D33" s="36" t="s">
        <v>19</v>
      </c>
      <c r="E33" s="36">
        <v>16</v>
      </c>
      <c r="F33" s="41"/>
      <c r="G33" s="42">
        <f t="shared" si="0"/>
        <v>0</v>
      </c>
    </row>
    <row r="34" spans="1:7" ht="15" thickBot="1" x14ac:dyDescent="0.35">
      <c r="A34" s="17" t="s">
        <v>50</v>
      </c>
      <c r="B34" s="13" t="s">
        <v>140</v>
      </c>
      <c r="C34" s="51"/>
      <c r="D34" s="36" t="s">
        <v>6</v>
      </c>
      <c r="E34" s="36">
        <v>1</v>
      </c>
      <c r="F34" s="41"/>
      <c r="G34" s="42">
        <f t="shared" si="0"/>
        <v>0</v>
      </c>
    </row>
    <row r="35" spans="1:7" ht="158.4" x14ac:dyDescent="0.3">
      <c r="A35" s="12" t="s">
        <v>51</v>
      </c>
      <c r="B35" s="15" t="s">
        <v>202</v>
      </c>
      <c r="C35" s="50" t="s">
        <v>199</v>
      </c>
      <c r="D35" s="35" t="s">
        <v>6</v>
      </c>
      <c r="E35" s="35">
        <v>1</v>
      </c>
      <c r="F35" s="39"/>
      <c r="G35" s="40">
        <f t="shared" si="0"/>
        <v>0</v>
      </c>
    </row>
    <row r="36" spans="1:7" x14ac:dyDescent="0.3">
      <c r="A36" s="31" t="s">
        <v>52</v>
      </c>
      <c r="B36" s="47" t="s">
        <v>136</v>
      </c>
      <c r="C36" s="52"/>
      <c r="D36" s="44" t="s">
        <v>137</v>
      </c>
      <c r="E36" s="44">
        <v>100</v>
      </c>
      <c r="F36" s="45"/>
      <c r="G36" s="46">
        <f t="shared" si="0"/>
        <v>0</v>
      </c>
    </row>
    <row r="37" spans="1:7" x14ac:dyDescent="0.3">
      <c r="A37" s="17" t="s">
        <v>53</v>
      </c>
      <c r="B37" s="13" t="s">
        <v>20</v>
      </c>
      <c r="C37" s="51"/>
      <c r="D37" s="36" t="s">
        <v>18</v>
      </c>
      <c r="E37" s="36">
        <v>161</v>
      </c>
      <c r="F37" s="41"/>
      <c r="G37" s="42">
        <f t="shared" si="0"/>
        <v>0</v>
      </c>
    </row>
    <row r="38" spans="1:7" x14ac:dyDescent="0.3">
      <c r="A38" s="17" t="s">
        <v>54</v>
      </c>
      <c r="B38" s="13" t="s">
        <v>22</v>
      </c>
      <c r="C38" s="51"/>
      <c r="D38" s="36" t="s">
        <v>19</v>
      </c>
      <c r="E38" s="36">
        <v>5</v>
      </c>
      <c r="F38" s="41"/>
      <c r="G38" s="42">
        <f t="shared" si="0"/>
        <v>0</v>
      </c>
    </row>
    <row r="39" spans="1:7" x14ac:dyDescent="0.3">
      <c r="A39" s="17" t="s">
        <v>113</v>
      </c>
      <c r="B39" s="13" t="s">
        <v>143</v>
      </c>
      <c r="C39" s="51"/>
      <c r="D39" s="36" t="s">
        <v>19</v>
      </c>
      <c r="E39" s="36">
        <v>113</v>
      </c>
      <c r="F39" s="41"/>
      <c r="G39" s="42">
        <f t="shared" si="0"/>
        <v>0</v>
      </c>
    </row>
    <row r="40" spans="1:7" x14ac:dyDescent="0.3">
      <c r="A40" s="17" t="s">
        <v>114</v>
      </c>
      <c r="B40" s="13" t="s">
        <v>142</v>
      </c>
      <c r="C40" s="51"/>
      <c r="D40" s="36" t="s">
        <v>19</v>
      </c>
      <c r="E40" s="36">
        <v>16</v>
      </c>
      <c r="F40" s="41"/>
      <c r="G40" s="42">
        <f t="shared" si="0"/>
        <v>0</v>
      </c>
    </row>
    <row r="41" spans="1:7" x14ac:dyDescent="0.3">
      <c r="A41" s="17" t="s">
        <v>115</v>
      </c>
      <c r="B41" s="13" t="s">
        <v>144</v>
      </c>
      <c r="C41" s="51"/>
      <c r="D41" s="36" t="s">
        <v>6</v>
      </c>
      <c r="E41" s="36">
        <v>3</v>
      </c>
      <c r="F41" s="41"/>
      <c r="G41" s="42">
        <f t="shared" si="0"/>
        <v>0</v>
      </c>
    </row>
    <row r="42" spans="1:7" ht="15" thickBot="1" x14ac:dyDescent="0.35">
      <c r="A42" s="17" t="s">
        <v>116</v>
      </c>
      <c r="B42" s="13" t="s">
        <v>140</v>
      </c>
      <c r="C42" s="51"/>
      <c r="D42" s="36" t="s">
        <v>6</v>
      </c>
      <c r="E42" s="36">
        <v>1</v>
      </c>
      <c r="F42" s="41"/>
      <c r="G42" s="42">
        <f t="shared" si="0"/>
        <v>0</v>
      </c>
    </row>
    <row r="43" spans="1:7" ht="158.4" x14ac:dyDescent="0.3">
      <c r="A43" s="37" t="s">
        <v>55</v>
      </c>
      <c r="B43" s="38" t="s">
        <v>200</v>
      </c>
      <c r="C43" s="50" t="s">
        <v>191</v>
      </c>
      <c r="D43" s="35" t="s">
        <v>6</v>
      </c>
      <c r="E43" s="35"/>
      <c r="F43" s="39"/>
      <c r="G43" s="40">
        <f t="shared" si="0"/>
        <v>0</v>
      </c>
    </row>
    <row r="44" spans="1:7" x14ac:dyDescent="0.3">
      <c r="A44" s="33" t="s">
        <v>56</v>
      </c>
      <c r="B44" s="34" t="s">
        <v>30</v>
      </c>
      <c r="C44" s="51"/>
      <c r="D44" s="36" t="s">
        <v>18</v>
      </c>
      <c r="E44" s="36">
        <v>16</v>
      </c>
      <c r="F44" s="41"/>
      <c r="G44" s="42">
        <f t="shared" si="0"/>
        <v>0</v>
      </c>
    </row>
    <row r="45" spans="1:7" x14ac:dyDescent="0.3">
      <c r="A45" s="33" t="s">
        <v>57</v>
      </c>
      <c r="B45" s="34" t="s">
        <v>29</v>
      </c>
      <c r="C45" s="51"/>
      <c r="D45" s="36" t="s">
        <v>19</v>
      </c>
      <c r="E45" s="36">
        <v>16</v>
      </c>
      <c r="F45" s="41"/>
      <c r="G45" s="42">
        <f t="shared" si="0"/>
        <v>0</v>
      </c>
    </row>
    <row r="46" spans="1:7" x14ac:dyDescent="0.3">
      <c r="A46" s="33" t="s">
        <v>58</v>
      </c>
      <c r="B46" s="34" t="s">
        <v>178</v>
      </c>
      <c r="C46" s="51"/>
      <c r="D46" s="36" t="s">
        <v>148</v>
      </c>
      <c r="E46" s="36">
        <v>64.400000000000006</v>
      </c>
      <c r="F46" s="41"/>
      <c r="G46" s="42">
        <f t="shared" si="0"/>
        <v>0</v>
      </c>
    </row>
    <row r="47" spans="1:7" x14ac:dyDescent="0.3">
      <c r="A47" s="33" t="s">
        <v>119</v>
      </c>
      <c r="B47" s="34" t="s">
        <v>71</v>
      </c>
      <c r="C47" s="51"/>
      <c r="D47" s="36" t="s">
        <v>19</v>
      </c>
      <c r="E47" s="36">
        <v>14</v>
      </c>
      <c r="F47" s="41"/>
      <c r="G47" s="42">
        <f t="shared" si="0"/>
        <v>0</v>
      </c>
    </row>
    <row r="48" spans="1:7" x14ac:dyDescent="0.3">
      <c r="A48" s="33" t="s">
        <v>189</v>
      </c>
      <c r="B48" s="34" t="s">
        <v>72</v>
      </c>
      <c r="C48" s="51"/>
      <c r="D48" s="36" t="s">
        <v>19</v>
      </c>
      <c r="E48" s="36">
        <v>4</v>
      </c>
      <c r="F48" s="41"/>
      <c r="G48" s="42">
        <f t="shared" si="0"/>
        <v>0</v>
      </c>
    </row>
    <row r="49" spans="1:7" ht="15" thickBot="1" x14ac:dyDescent="0.35">
      <c r="A49" s="33" t="s">
        <v>190</v>
      </c>
      <c r="B49" s="34" t="s">
        <v>23</v>
      </c>
      <c r="C49" s="51"/>
      <c r="D49" s="36" t="s">
        <v>6</v>
      </c>
      <c r="E49" s="36">
        <v>1</v>
      </c>
      <c r="F49" s="41"/>
      <c r="G49" s="42">
        <f t="shared" si="0"/>
        <v>0</v>
      </c>
    </row>
    <row r="50" spans="1:7" ht="158.4" x14ac:dyDescent="0.3">
      <c r="A50" s="37" t="s">
        <v>60</v>
      </c>
      <c r="B50" s="38" t="s">
        <v>185</v>
      </c>
      <c r="C50" s="50" t="s">
        <v>192</v>
      </c>
      <c r="D50" s="35" t="s">
        <v>6</v>
      </c>
      <c r="E50" s="35">
        <v>1</v>
      </c>
      <c r="F50" s="39"/>
      <c r="G50" s="40">
        <f t="shared" si="0"/>
        <v>0</v>
      </c>
    </row>
    <row r="51" spans="1:7" x14ac:dyDescent="0.3">
      <c r="A51" s="33" t="s">
        <v>61</v>
      </c>
      <c r="B51" s="34" t="s">
        <v>30</v>
      </c>
      <c r="C51" s="51"/>
      <c r="D51" s="36" t="s">
        <v>18</v>
      </c>
      <c r="E51" s="36">
        <v>50</v>
      </c>
      <c r="F51" s="41"/>
      <c r="G51" s="42">
        <f t="shared" si="0"/>
        <v>0</v>
      </c>
    </row>
    <row r="52" spans="1:7" x14ac:dyDescent="0.3">
      <c r="A52" s="33" t="s">
        <v>62</v>
      </c>
      <c r="B52" s="34" t="s">
        <v>29</v>
      </c>
      <c r="C52" s="51"/>
      <c r="D52" s="36" t="s">
        <v>19</v>
      </c>
      <c r="E52" s="36">
        <v>11</v>
      </c>
      <c r="F52" s="41"/>
      <c r="G52" s="42">
        <f t="shared" si="0"/>
        <v>0</v>
      </c>
    </row>
    <row r="53" spans="1:7" x14ac:dyDescent="0.3">
      <c r="A53" s="33" t="s">
        <v>63</v>
      </c>
      <c r="B53" s="34" t="s">
        <v>201</v>
      </c>
      <c r="C53" s="51"/>
      <c r="D53" s="36" t="s">
        <v>148</v>
      </c>
      <c r="E53" s="36">
        <v>71.3</v>
      </c>
      <c r="F53" s="41"/>
      <c r="G53" s="42">
        <f t="shared" si="0"/>
        <v>0</v>
      </c>
    </row>
    <row r="54" spans="1:7" x14ac:dyDescent="0.3">
      <c r="A54" s="33" t="s">
        <v>186</v>
      </c>
      <c r="B54" s="34" t="s">
        <v>71</v>
      </c>
      <c r="C54" s="51"/>
      <c r="D54" s="36" t="s">
        <v>19</v>
      </c>
      <c r="E54" s="36">
        <v>14</v>
      </c>
      <c r="F54" s="41"/>
      <c r="G54" s="42">
        <f t="shared" si="0"/>
        <v>0</v>
      </c>
    </row>
    <row r="55" spans="1:7" x14ac:dyDescent="0.3">
      <c r="A55" s="33" t="s">
        <v>187</v>
      </c>
      <c r="B55" s="34" t="s">
        <v>72</v>
      </c>
      <c r="C55" s="51"/>
      <c r="D55" s="36" t="s">
        <v>19</v>
      </c>
      <c r="E55" s="36">
        <v>4</v>
      </c>
      <c r="F55" s="41"/>
      <c r="G55" s="42">
        <f t="shared" si="0"/>
        <v>0</v>
      </c>
    </row>
    <row r="56" spans="1:7" ht="15" thickBot="1" x14ac:dyDescent="0.35">
      <c r="A56" s="33" t="s">
        <v>188</v>
      </c>
      <c r="B56" s="34" t="s">
        <v>23</v>
      </c>
      <c r="C56" s="51"/>
      <c r="D56" s="36" t="s">
        <v>6</v>
      </c>
      <c r="E56" s="36">
        <v>1</v>
      </c>
      <c r="F56" s="41"/>
      <c r="G56" s="42">
        <f t="shared" si="0"/>
        <v>0</v>
      </c>
    </row>
    <row r="57" spans="1:7" ht="158.4" x14ac:dyDescent="0.3">
      <c r="A57" s="37" t="s">
        <v>170</v>
      </c>
      <c r="B57" s="38" t="s">
        <v>168</v>
      </c>
      <c r="C57" s="50" t="s">
        <v>192</v>
      </c>
      <c r="D57" s="35" t="s">
        <v>6</v>
      </c>
      <c r="E57" s="35">
        <v>1</v>
      </c>
      <c r="F57" s="39"/>
      <c r="G57" s="40">
        <f t="shared" si="0"/>
        <v>0</v>
      </c>
    </row>
    <row r="58" spans="1:7" ht="16.8" customHeight="1" x14ac:dyDescent="0.3">
      <c r="A58" s="33" t="s">
        <v>64</v>
      </c>
      <c r="B58" s="34" t="s">
        <v>30</v>
      </c>
      <c r="C58" s="51"/>
      <c r="D58" s="36" t="s">
        <v>18</v>
      </c>
      <c r="E58" s="36">
        <v>44</v>
      </c>
      <c r="F58" s="41"/>
      <c r="G58" s="42">
        <f t="shared" si="0"/>
        <v>0</v>
      </c>
    </row>
    <row r="59" spans="1:7" ht="16.8" customHeight="1" x14ac:dyDescent="0.3">
      <c r="A59" s="33" t="s">
        <v>65</v>
      </c>
      <c r="B59" s="34" t="s">
        <v>29</v>
      </c>
      <c r="C59" s="51"/>
      <c r="D59" s="36" t="s">
        <v>19</v>
      </c>
      <c r="E59" s="36">
        <v>9</v>
      </c>
      <c r="F59" s="41"/>
      <c r="G59" s="42">
        <f t="shared" si="0"/>
        <v>0</v>
      </c>
    </row>
    <row r="60" spans="1:7" ht="16.8" customHeight="1" x14ac:dyDescent="0.3">
      <c r="A60" s="33" t="s">
        <v>66</v>
      </c>
      <c r="B60" s="34" t="s">
        <v>169</v>
      </c>
      <c r="C60" s="51"/>
      <c r="D60" s="36" t="s">
        <v>148</v>
      </c>
      <c r="E60" s="36">
        <v>123.3</v>
      </c>
      <c r="F60" s="41"/>
      <c r="G60" s="42">
        <f t="shared" si="0"/>
        <v>0</v>
      </c>
    </row>
    <row r="61" spans="1:7" ht="16.8" customHeight="1" x14ac:dyDescent="0.3">
      <c r="A61" s="33" t="s">
        <v>171</v>
      </c>
      <c r="B61" s="34" t="s">
        <v>71</v>
      </c>
      <c r="C61" s="51"/>
      <c r="D61" s="36" t="s">
        <v>19</v>
      </c>
      <c r="E61" s="36">
        <v>14</v>
      </c>
      <c r="F61" s="41"/>
      <c r="G61" s="42">
        <f t="shared" si="0"/>
        <v>0</v>
      </c>
    </row>
    <row r="62" spans="1:7" ht="16.8" customHeight="1" x14ac:dyDescent="0.3">
      <c r="A62" s="33" t="s">
        <v>172</v>
      </c>
      <c r="B62" s="34" t="s">
        <v>72</v>
      </c>
      <c r="C62" s="51"/>
      <c r="D62" s="36" t="s">
        <v>19</v>
      </c>
      <c r="E62" s="36">
        <v>4</v>
      </c>
      <c r="F62" s="41"/>
      <c r="G62" s="42">
        <f t="shared" si="0"/>
        <v>0</v>
      </c>
    </row>
    <row r="63" spans="1:7" ht="16.8" customHeight="1" thickBot="1" x14ac:dyDescent="0.35">
      <c r="A63" s="33" t="s">
        <v>173</v>
      </c>
      <c r="B63" s="34" t="s">
        <v>23</v>
      </c>
      <c r="C63" s="51"/>
      <c r="D63" s="36" t="s">
        <v>6</v>
      </c>
      <c r="E63" s="36">
        <v>1</v>
      </c>
      <c r="F63" s="41"/>
      <c r="G63" s="42">
        <f t="shared" si="0"/>
        <v>0</v>
      </c>
    </row>
    <row r="64" spans="1:7" ht="158.4" x14ac:dyDescent="0.3">
      <c r="A64" s="37" t="s">
        <v>120</v>
      </c>
      <c r="B64" s="43" t="s">
        <v>177</v>
      </c>
      <c r="C64" s="53" t="s">
        <v>191</v>
      </c>
      <c r="D64" s="35" t="s">
        <v>6</v>
      </c>
      <c r="E64" s="35">
        <v>1</v>
      </c>
      <c r="F64" s="39"/>
      <c r="G64" s="40">
        <f t="shared" si="0"/>
        <v>0</v>
      </c>
    </row>
    <row r="65" spans="1:7" x14ac:dyDescent="0.3">
      <c r="A65" s="33" t="s">
        <v>121</v>
      </c>
      <c r="B65" s="34" t="s">
        <v>30</v>
      </c>
      <c r="C65" s="54"/>
      <c r="D65" s="36" t="s">
        <v>18</v>
      </c>
      <c r="E65" s="36">
        <v>8</v>
      </c>
      <c r="F65" s="41"/>
      <c r="G65" s="42">
        <f t="shared" si="0"/>
        <v>0</v>
      </c>
    </row>
    <row r="66" spans="1:7" x14ac:dyDescent="0.3">
      <c r="A66" s="33" t="s">
        <v>122</v>
      </c>
      <c r="B66" s="34" t="s">
        <v>29</v>
      </c>
      <c r="C66" s="54"/>
      <c r="D66" s="36" t="s">
        <v>19</v>
      </c>
      <c r="E66" s="36">
        <v>14</v>
      </c>
      <c r="F66" s="41"/>
      <c r="G66" s="42">
        <f t="shared" si="0"/>
        <v>0</v>
      </c>
    </row>
    <row r="67" spans="1:7" x14ac:dyDescent="0.3">
      <c r="A67" s="33" t="s">
        <v>123</v>
      </c>
      <c r="B67" s="34" t="s">
        <v>178</v>
      </c>
      <c r="C67" s="54"/>
      <c r="D67" s="36" t="s">
        <v>148</v>
      </c>
      <c r="E67" s="36">
        <v>64.400000000000006</v>
      </c>
      <c r="F67" s="41"/>
      <c r="G67" s="42">
        <f t="shared" si="0"/>
        <v>0</v>
      </c>
    </row>
    <row r="68" spans="1:7" x14ac:dyDescent="0.3">
      <c r="A68" s="33" t="s">
        <v>124</v>
      </c>
      <c r="B68" s="34" t="s">
        <v>71</v>
      </c>
      <c r="C68" s="54"/>
      <c r="D68" s="36" t="s">
        <v>19</v>
      </c>
      <c r="E68" s="36">
        <v>14</v>
      </c>
      <c r="F68" s="41"/>
      <c r="G68" s="42">
        <f t="shared" ref="G68:G88" si="1">ROUND(F68*E68,2)</f>
        <v>0</v>
      </c>
    </row>
    <row r="69" spans="1:7" x14ac:dyDescent="0.3">
      <c r="A69" s="33" t="s">
        <v>125</v>
      </c>
      <c r="B69" s="34" t="s">
        <v>72</v>
      </c>
      <c r="C69" s="54"/>
      <c r="D69" s="36" t="s">
        <v>19</v>
      </c>
      <c r="E69" s="36">
        <v>4</v>
      </c>
      <c r="F69" s="41"/>
      <c r="G69" s="42">
        <f t="shared" si="1"/>
        <v>0</v>
      </c>
    </row>
    <row r="70" spans="1:7" x14ac:dyDescent="0.3">
      <c r="A70" s="33" t="s">
        <v>126</v>
      </c>
      <c r="B70" s="34" t="s">
        <v>23</v>
      </c>
      <c r="C70" s="54"/>
      <c r="D70" s="36" t="s">
        <v>6</v>
      </c>
      <c r="E70" s="36">
        <v>1</v>
      </c>
      <c r="F70" s="41"/>
      <c r="G70" s="42">
        <f t="shared" si="1"/>
        <v>0</v>
      </c>
    </row>
    <row r="71" spans="1:7" ht="28.8" x14ac:dyDescent="0.3">
      <c r="A71" s="33" t="s">
        <v>179</v>
      </c>
      <c r="B71" s="34" t="s">
        <v>166</v>
      </c>
      <c r="C71" s="54"/>
      <c r="D71" s="36" t="s">
        <v>19</v>
      </c>
      <c r="E71" s="36">
        <v>150</v>
      </c>
      <c r="F71" s="41"/>
      <c r="G71" s="42">
        <f t="shared" si="1"/>
        <v>0</v>
      </c>
    </row>
    <row r="72" spans="1:7" x14ac:dyDescent="0.3">
      <c r="A72" s="33" t="s">
        <v>180</v>
      </c>
      <c r="B72" s="34" t="s">
        <v>162</v>
      </c>
      <c r="C72" s="54"/>
      <c r="D72" s="36" t="s">
        <v>6</v>
      </c>
      <c r="E72" s="36">
        <v>6</v>
      </c>
      <c r="F72" s="41"/>
      <c r="G72" s="42">
        <f t="shared" si="1"/>
        <v>0</v>
      </c>
    </row>
    <row r="73" spans="1:7" ht="20.399999999999999" customHeight="1" x14ac:dyDescent="0.3">
      <c r="A73" s="33" t="s">
        <v>181</v>
      </c>
      <c r="B73" s="34" t="s">
        <v>167</v>
      </c>
      <c r="C73" s="54"/>
      <c r="D73" s="36" t="s">
        <v>6</v>
      </c>
      <c r="E73" s="36">
        <v>1</v>
      </c>
      <c r="F73" s="41"/>
      <c r="G73" s="42">
        <f t="shared" si="1"/>
        <v>0</v>
      </c>
    </row>
    <row r="74" spans="1:7" ht="21" customHeight="1" x14ac:dyDescent="0.3">
      <c r="A74" s="33" t="s">
        <v>182</v>
      </c>
      <c r="B74" s="34" t="s">
        <v>163</v>
      </c>
      <c r="C74" s="54"/>
      <c r="D74" s="36" t="s">
        <v>92</v>
      </c>
      <c r="E74" s="36">
        <v>60</v>
      </c>
      <c r="F74" s="41"/>
      <c r="G74" s="42">
        <f t="shared" si="1"/>
        <v>0</v>
      </c>
    </row>
    <row r="75" spans="1:7" ht="20.399999999999999" customHeight="1" x14ac:dyDescent="0.3">
      <c r="A75" s="33" t="s">
        <v>183</v>
      </c>
      <c r="B75" s="34" t="s">
        <v>164</v>
      </c>
      <c r="C75" s="54"/>
      <c r="D75" s="36" t="s">
        <v>6</v>
      </c>
      <c r="E75" s="36">
        <v>1</v>
      </c>
      <c r="F75" s="41"/>
      <c r="G75" s="42">
        <f t="shared" si="1"/>
        <v>0</v>
      </c>
    </row>
    <row r="76" spans="1:7" ht="18" customHeight="1" thickBot="1" x14ac:dyDescent="0.35">
      <c r="A76" s="33" t="s">
        <v>184</v>
      </c>
      <c r="B76" s="34" t="s">
        <v>165</v>
      </c>
      <c r="C76" s="55"/>
      <c r="D76" s="36" t="s">
        <v>137</v>
      </c>
      <c r="E76" s="36">
        <v>90</v>
      </c>
      <c r="F76" s="41"/>
      <c r="G76" s="42">
        <f t="shared" si="1"/>
        <v>0</v>
      </c>
    </row>
    <row r="77" spans="1:7" ht="172.8" x14ac:dyDescent="0.3">
      <c r="A77" s="37" t="s">
        <v>145</v>
      </c>
      <c r="B77" s="43" t="s">
        <v>174</v>
      </c>
      <c r="C77" s="50" t="s">
        <v>193</v>
      </c>
      <c r="D77" s="35" t="s">
        <v>6</v>
      </c>
      <c r="E77" s="35">
        <v>1</v>
      </c>
      <c r="F77" s="39"/>
      <c r="G77" s="40">
        <f t="shared" si="1"/>
        <v>0</v>
      </c>
    </row>
    <row r="78" spans="1:7" x14ac:dyDescent="0.3">
      <c r="A78" s="33" t="s">
        <v>149</v>
      </c>
      <c r="B78" s="34" t="s">
        <v>30</v>
      </c>
      <c r="C78" s="51"/>
      <c r="D78" s="36" t="s">
        <v>18</v>
      </c>
      <c r="E78" s="36">
        <v>43</v>
      </c>
      <c r="F78" s="41"/>
      <c r="G78" s="42">
        <f t="shared" si="1"/>
        <v>0</v>
      </c>
    </row>
    <row r="79" spans="1:7" x14ac:dyDescent="0.3">
      <c r="A79" s="33" t="s">
        <v>150</v>
      </c>
      <c r="B79" s="34" t="s">
        <v>22</v>
      </c>
      <c r="C79" s="51"/>
      <c r="D79" s="36" t="s">
        <v>19</v>
      </c>
      <c r="E79" s="36">
        <v>10</v>
      </c>
      <c r="F79" s="41"/>
      <c r="G79" s="42">
        <f t="shared" si="1"/>
        <v>0</v>
      </c>
    </row>
    <row r="80" spans="1:7" x14ac:dyDescent="0.3">
      <c r="A80" s="33" t="s">
        <v>151</v>
      </c>
      <c r="B80" s="34" t="s">
        <v>147</v>
      </c>
      <c r="C80" s="51"/>
      <c r="D80" s="36" t="s">
        <v>148</v>
      </c>
      <c r="E80" s="36">
        <v>57.8</v>
      </c>
      <c r="F80" s="41"/>
      <c r="G80" s="42">
        <f t="shared" si="1"/>
        <v>0</v>
      </c>
    </row>
    <row r="81" spans="1:7" x14ac:dyDescent="0.3">
      <c r="A81" s="33" t="s">
        <v>152</v>
      </c>
      <c r="B81" s="34" t="s">
        <v>146</v>
      </c>
      <c r="C81" s="51"/>
      <c r="D81" s="36" t="s">
        <v>19</v>
      </c>
      <c r="E81" s="36">
        <v>20</v>
      </c>
      <c r="F81" s="41"/>
      <c r="G81" s="42">
        <f t="shared" si="1"/>
        <v>0</v>
      </c>
    </row>
    <row r="82" spans="1:7" ht="15" thickBot="1" x14ac:dyDescent="0.35">
      <c r="A82" s="33" t="s">
        <v>153</v>
      </c>
      <c r="B82" s="34" t="s">
        <v>23</v>
      </c>
      <c r="C82" s="51"/>
      <c r="D82" s="36" t="s">
        <v>6</v>
      </c>
      <c r="E82" s="36">
        <v>2</v>
      </c>
      <c r="F82" s="41"/>
      <c r="G82" s="42">
        <f t="shared" si="1"/>
        <v>0</v>
      </c>
    </row>
    <row r="83" spans="1:7" ht="172.8" x14ac:dyDescent="0.3">
      <c r="A83" s="37" t="s">
        <v>156</v>
      </c>
      <c r="B83" s="43" t="s">
        <v>175</v>
      </c>
      <c r="C83" s="50" t="s">
        <v>194</v>
      </c>
      <c r="D83" s="35" t="s">
        <v>6</v>
      </c>
      <c r="E83" s="35">
        <v>1</v>
      </c>
      <c r="F83" s="39"/>
      <c r="G83" s="40">
        <f t="shared" si="1"/>
        <v>0</v>
      </c>
    </row>
    <row r="84" spans="1:7" x14ac:dyDescent="0.3">
      <c r="A84" s="33" t="s">
        <v>157</v>
      </c>
      <c r="B84" s="34" t="s">
        <v>30</v>
      </c>
      <c r="C84" s="51"/>
      <c r="D84" s="36" t="s">
        <v>18</v>
      </c>
      <c r="E84" s="36">
        <v>97.6</v>
      </c>
      <c r="F84" s="41"/>
      <c r="G84" s="42">
        <f t="shared" si="1"/>
        <v>0</v>
      </c>
    </row>
    <row r="85" spans="1:7" x14ac:dyDescent="0.3">
      <c r="A85" s="33" t="s">
        <v>158</v>
      </c>
      <c r="B85" s="34" t="s">
        <v>154</v>
      </c>
      <c r="C85" s="51"/>
      <c r="D85" s="36" t="s">
        <v>19</v>
      </c>
      <c r="E85" s="36">
        <v>30</v>
      </c>
      <c r="F85" s="41"/>
      <c r="G85" s="42">
        <f t="shared" si="1"/>
        <v>0</v>
      </c>
    </row>
    <row r="86" spans="1:7" x14ac:dyDescent="0.3">
      <c r="A86" s="33" t="s">
        <v>159</v>
      </c>
      <c r="B86" s="34" t="s">
        <v>155</v>
      </c>
      <c r="C86" s="51"/>
      <c r="D86" s="36" t="s">
        <v>19</v>
      </c>
      <c r="E86" s="36">
        <v>12</v>
      </c>
      <c r="F86" s="41"/>
      <c r="G86" s="42">
        <f t="shared" si="1"/>
        <v>0</v>
      </c>
    </row>
    <row r="87" spans="1:7" x14ac:dyDescent="0.3">
      <c r="A87" s="33" t="s">
        <v>160</v>
      </c>
      <c r="B87" s="34" t="s">
        <v>146</v>
      </c>
      <c r="C87" s="51"/>
      <c r="D87" s="36" t="s">
        <v>19</v>
      </c>
      <c r="E87" s="36">
        <v>20</v>
      </c>
      <c r="F87" s="41"/>
      <c r="G87" s="42">
        <f t="shared" si="1"/>
        <v>0</v>
      </c>
    </row>
    <row r="88" spans="1:7" x14ac:dyDescent="0.3">
      <c r="A88" s="33" t="s">
        <v>161</v>
      </c>
      <c r="B88" s="34" t="s">
        <v>23</v>
      </c>
      <c r="C88" s="51"/>
      <c r="D88" s="36" t="s">
        <v>6</v>
      </c>
      <c r="E88" s="36">
        <v>2</v>
      </c>
      <c r="F88" s="41"/>
      <c r="G88" s="42">
        <f t="shared" si="1"/>
        <v>0</v>
      </c>
    </row>
    <row r="89" spans="1:7" ht="15" thickBot="1" x14ac:dyDescent="0.35">
      <c r="A89" s="56" t="s">
        <v>12</v>
      </c>
      <c r="B89" s="57"/>
      <c r="C89" s="57"/>
      <c r="D89" s="57"/>
      <c r="E89" s="57"/>
      <c r="F89" s="58"/>
      <c r="G89" s="28">
        <f>SUM(G3:G88)</f>
        <v>0</v>
      </c>
    </row>
    <row r="90" spans="1:7" ht="15" thickBot="1" x14ac:dyDescent="0.35">
      <c r="A90" s="59" t="s">
        <v>11</v>
      </c>
      <c r="B90" s="60"/>
      <c r="C90" s="60"/>
      <c r="D90" s="60"/>
      <c r="E90" s="60"/>
      <c r="F90" s="61"/>
      <c r="G90" s="11">
        <f>G89*1.23-G89</f>
        <v>0</v>
      </c>
    </row>
    <row r="91" spans="1:7" ht="15" thickBot="1" x14ac:dyDescent="0.35">
      <c r="A91" s="59" t="s">
        <v>13</v>
      </c>
      <c r="B91" s="60"/>
      <c r="C91" s="60"/>
      <c r="D91" s="60"/>
      <c r="E91" s="60"/>
      <c r="F91" s="61"/>
      <c r="G91" s="11">
        <f>G90+G89</f>
        <v>0</v>
      </c>
    </row>
    <row r="92" spans="1:7" x14ac:dyDescent="0.3">
      <c r="C92" s="1"/>
    </row>
    <row r="93" spans="1:7" x14ac:dyDescent="0.3">
      <c r="A93" s="62" t="s">
        <v>21</v>
      </c>
      <c r="B93" s="62"/>
      <c r="C93" s="62"/>
      <c r="D93" s="62"/>
      <c r="E93" s="62"/>
      <c r="F93" s="62"/>
      <c r="G93" s="62"/>
    </row>
    <row r="94" spans="1:7" ht="77.400000000000006" customHeight="1" x14ac:dyDescent="0.3">
      <c r="A94" s="63" t="s">
        <v>129</v>
      </c>
      <c r="B94" s="63"/>
      <c r="C94" s="63"/>
      <c r="D94" s="63"/>
      <c r="E94" s="63"/>
      <c r="F94" s="63"/>
      <c r="G94" s="63"/>
    </row>
    <row r="95" spans="1:7" x14ac:dyDescent="0.3">
      <c r="C95" s="71"/>
    </row>
    <row r="96" spans="1:7" x14ac:dyDescent="0.3">
      <c r="C96" s="71"/>
    </row>
    <row r="97" spans="3:7" ht="48" customHeight="1" x14ac:dyDescent="0.3">
      <c r="C97" s="72" t="s">
        <v>205</v>
      </c>
      <c r="D97" s="72"/>
      <c r="E97" s="72"/>
      <c r="F97" s="72"/>
      <c r="G97" s="72"/>
    </row>
    <row r="98" spans="3:7" x14ac:dyDescent="0.3">
      <c r="C98" s="72" t="s">
        <v>206</v>
      </c>
      <c r="D98" s="72"/>
      <c r="E98" s="72"/>
      <c r="F98" s="72"/>
      <c r="G98" s="72"/>
    </row>
  </sheetData>
  <mergeCells count="21">
    <mergeCell ref="C97:G97"/>
    <mergeCell ref="C98:G98"/>
    <mergeCell ref="A89:F89"/>
    <mergeCell ref="A90:F90"/>
    <mergeCell ref="A91:F91"/>
    <mergeCell ref="A93:G93"/>
    <mergeCell ref="A94:G94"/>
    <mergeCell ref="C77:C82"/>
    <mergeCell ref="C18:C22"/>
    <mergeCell ref="C30:C34"/>
    <mergeCell ref="C35:C42"/>
    <mergeCell ref="C83:C88"/>
    <mergeCell ref="C57:C63"/>
    <mergeCell ref="C23:C29"/>
    <mergeCell ref="C64:C76"/>
    <mergeCell ref="A1:G1"/>
    <mergeCell ref="C3:C7"/>
    <mergeCell ref="C13:C17"/>
    <mergeCell ref="C43:C49"/>
    <mergeCell ref="C50:C56"/>
    <mergeCell ref="C8:C12"/>
  </mergeCells>
  <pageMargins left="0.25" right="0.25" top="0.75" bottom="0.75" header="0.3" footer="0.3"/>
  <pageSetup paperSize="9" scale="68" fitToHeight="0" orientation="portrait" r:id="rId1"/>
  <rowBreaks count="2" manualBreakCount="2">
    <brk id="28" max="6" man="1"/>
    <brk id="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opLeftCell="A12" workbookViewId="0">
      <selection activeCell="J4" sqref="J4"/>
    </sheetView>
  </sheetViews>
  <sheetFormatPr defaultColWidth="9.109375" defaultRowHeight="14.4" x14ac:dyDescent="0.3"/>
  <cols>
    <col min="1" max="1" width="6" style="1" customWidth="1"/>
    <col min="2" max="2" width="77.88671875" style="1" customWidth="1"/>
    <col min="3" max="3" width="17" style="1" customWidth="1"/>
    <col min="4" max="4" width="10.6640625" style="1" customWidth="1"/>
    <col min="5" max="5" width="7.44140625" style="1" customWidth="1"/>
    <col min="6" max="6" width="12.5546875" style="1" customWidth="1"/>
    <col min="7" max="7" width="16.6640625" style="1" customWidth="1"/>
    <col min="8" max="16384" width="9.109375" style="1"/>
  </cols>
  <sheetData>
    <row r="1" spans="1:10" ht="34.5" customHeight="1" thickBot="1" x14ac:dyDescent="0.35">
      <c r="A1" s="48" t="s">
        <v>7</v>
      </c>
      <c r="B1" s="49"/>
      <c r="C1" s="49"/>
      <c r="D1" s="49"/>
      <c r="E1" s="49"/>
      <c r="F1" s="49"/>
      <c r="G1" s="49"/>
    </row>
    <row r="2" spans="1:10" ht="28.8" customHeight="1" thickBot="1" x14ac:dyDescent="0.35">
      <c r="A2" s="5" t="s">
        <v>5</v>
      </c>
      <c r="B2" s="6" t="s">
        <v>0</v>
      </c>
      <c r="C2" s="6" t="s">
        <v>10</v>
      </c>
      <c r="D2" s="2" t="s">
        <v>1</v>
      </c>
      <c r="E2" s="3" t="s">
        <v>2</v>
      </c>
      <c r="F2" s="4" t="s">
        <v>3</v>
      </c>
      <c r="G2" s="6" t="s">
        <v>4</v>
      </c>
    </row>
    <row r="3" spans="1:10" ht="156" customHeight="1" x14ac:dyDescent="0.3">
      <c r="A3" s="12" t="s">
        <v>8</v>
      </c>
      <c r="B3" s="15" t="s">
        <v>74</v>
      </c>
      <c r="C3" s="64" t="s">
        <v>67</v>
      </c>
      <c r="D3" s="7" t="s">
        <v>6</v>
      </c>
      <c r="E3" s="7">
        <v>1</v>
      </c>
      <c r="F3" s="16">
        <v>50000</v>
      </c>
      <c r="G3" s="8">
        <f>ROUND(F3*E3,2)</f>
        <v>50000</v>
      </c>
    </row>
    <row r="4" spans="1:10" ht="19.8" customHeight="1" x14ac:dyDescent="0.3">
      <c r="A4" s="17" t="s">
        <v>9</v>
      </c>
      <c r="B4" s="13" t="s">
        <v>30</v>
      </c>
      <c r="C4" s="65"/>
      <c r="D4" s="9" t="s">
        <v>18</v>
      </c>
      <c r="E4" s="9">
        <v>28</v>
      </c>
      <c r="F4" s="14">
        <v>100</v>
      </c>
      <c r="G4" s="10">
        <f t="shared" ref="G4:G59" si="0">ROUND(F4*E4,2)</f>
        <v>2800</v>
      </c>
      <c r="J4" s="1" t="s">
        <v>130</v>
      </c>
    </row>
    <row r="5" spans="1:10" ht="19.8" customHeight="1" x14ac:dyDescent="0.3">
      <c r="A5" s="17" t="s">
        <v>15</v>
      </c>
      <c r="B5" s="13" t="s">
        <v>22</v>
      </c>
      <c r="C5" s="65"/>
      <c r="D5" s="9" t="s">
        <v>19</v>
      </c>
      <c r="E5" s="9">
        <v>25</v>
      </c>
      <c r="F5" s="14">
        <v>100</v>
      </c>
      <c r="G5" s="10">
        <f t="shared" si="0"/>
        <v>2500</v>
      </c>
    </row>
    <row r="6" spans="1:10" ht="19.8" customHeight="1" thickBot="1" x14ac:dyDescent="0.35">
      <c r="A6" s="17" t="s">
        <v>16</v>
      </c>
      <c r="B6" s="13" t="s">
        <v>68</v>
      </c>
      <c r="C6" s="65"/>
      <c r="D6" s="9" t="s">
        <v>6</v>
      </c>
      <c r="E6" s="9">
        <v>1</v>
      </c>
      <c r="F6" s="14">
        <v>1000</v>
      </c>
      <c r="G6" s="10">
        <f t="shared" si="0"/>
        <v>1000</v>
      </c>
    </row>
    <row r="7" spans="1:10" ht="19.8" customHeight="1" thickBot="1" x14ac:dyDescent="0.35">
      <c r="A7" s="17" t="s">
        <v>17</v>
      </c>
      <c r="B7" s="13" t="s">
        <v>69</v>
      </c>
      <c r="C7" s="65"/>
      <c r="D7" s="9" t="s">
        <v>19</v>
      </c>
      <c r="E7" s="9">
        <v>18</v>
      </c>
      <c r="F7" s="14">
        <v>1100</v>
      </c>
      <c r="G7" s="10">
        <f t="shared" si="0"/>
        <v>19800</v>
      </c>
    </row>
    <row r="8" spans="1:10" ht="154.80000000000001" customHeight="1" x14ac:dyDescent="0.3">
      <c r="A8" s="12" t="s">
        <v>25</v>
      </c>
      <c r="B8" s="15" t="s">
        <v>75</v>
      </c>
      <c r="C8" s="64" t="s">
        <v>67</v>
      </c>
      <c r="D8" s="7" t="s">
        <v>6</v>
      </c>
      <c r="E8" s="7">
        <v>1</v>
      </c>
      <c r="F8" s="16">
        <v>50000</v>
      </c>
      <c r="G8" s="8">
        <f t="shared" si="0"/>
        <v>50000</v>
      </c>
    </row>
    <row r="9" spans="1:10" ht="24.6" customHeight="1" x14ac:dyDescent="0.3">
      <c r="A9" s="17" t="s">
        <v>26</v>
      </c>
      <c r="B9" s="13" t="s">
        <v>70</v>
      </c>
      <c r="C9" s="65"/>
      <c r="D9" s="9" t="s">
        <v>6</v>
      </c>
      <c r="E9" s="9">
        <v>1</v>
      </c>
      <c r="F9" s="14">
        <v>500</v>
      </c>
      <c r="G9" s="10">
        <f t="shared" si="0"/>
        <v>500</v>
      </c>
    </row>
    <row r="10" spans="1:10" ht="25.8" customHeight="1" thickBot="1" x14ac:dyDescent="0.35">
      <c r="A10" s="17" t="s">
        <v>27</v>
      </c>
      <c r="B10" s="13" t="s">
        <v>69</v>
      </c>
      <c r="C10" s="65"/>
      <c r="D10" s="9" t="s">
        <v>19</v>
      </c>
      <c r="E10" s="9">
        <v>16</v>
      </c>
      <c r="F10" s="14">
        <v>1100</v>
      </c>
      <c r="G10" s="10">
        <f t="shared" si="0"/>
        <v>17600</v>
      </c>
    </row>
    <row r="11" spans="1:10" ht="172.8" x14ac:dyDescent="0.3">
      <c r="A11" s="12" t="s">
        <v>28</v>
      </c>
      <c r="B11" s="15" t="s">
        <v>76</v>
      </c>
      <c r="C11" s="64" t="s">
        <v>77</v>
      </c>
      <c r="D11" s="7" t="s">
        <v>6</v>
      </c>
      <c r="E11" s="7">
        <v>1</v>
      </c>
      <c r="F11" s="16">
        <v>50000</v>
      </c>
      <c r="G11" s="8">
        <f t="shared" si="0"/>
        <v>50000</v>
      </c>
    </row>
    <row r="12" spans="1:10" ht="16.8" customHeight="1" x14ac:dyDescent="0.3">
      <c r="A12" s="17" t="s">
        <v>32</v>
      </c>
      <c r="B12" s="13" t="s">
        <v>30</v>
      </c>
      <c r="C12" s="65"/>
      <c r="D12" s="9" t="s">
        <v>18</v>
      </c>
      <c r="E12" s="9">
        <v>32</v>
      </c>
      <c r="F12" s="14">
        <v>200</v>
      </c>
      <c r="G12" s="10">
        <f t="shared" si="0"/>
        <v>6400</v>
      </c>
    </row>
    <row r="13" spans="1:10" ht="16.8" customHeight="1" x14ac:dyDescent="0.3">
      <c r="A13" s="17" t="s">
        <v>33</v>
      </c>
      <c r="B13" s="13" t="s">
        <v>29</v>
      </c>
      <c r="C13" s="65"/>
      <c r="D13" s="9" t="s">
        <v>19</v>
      </c>
      <c r="E13" s="9">
        <v>37</v>
      </c>
      <c r="F13" s="14">
        <v>200</v>
      </c>
      <c r="G13" s="10">
        <f t="shared" si="0"/>
        <v>7400</v>
      </c>
    </row>
    <row r="14" spans="1:10" ht="16.8" customHeight="1" x14ac:dyDescent="0.3">
      <c r="A14" s="17" t="s">
        <v>34</v>
      </c>
      <c r="B14" s="13" t="s">
        <v>71</v>
      </c>
      <c r="C14" s="65"/>
      <c r="D14" s="9" t="s">
        <v>19</v>
      </c>
      <c r="E14" s="9">
        <v>14</v>
      </c>
      <c r="F14" s="14">
        <v>1100</v>
      </c>
      <c r="G14" s="10">
        <f t="shared" si="0"/>
        <v>15400</v>
      </c>
    </row>
    <row r="15" spans="1:10" ht="16.8" customHeight="1" x14ac:dyDescent="0.3">
      <c r="A15" s="17" t="s">
        <v>35</v>
      </c>
      <c r="B15" s="13" t="s">
        <v>72</v>
      </c>
      <c r="C15" s="65"/>
      <c r="D15" s="9" t="s">
        <v>19</v>
      </c>
      <c r="E15" s="9">
        <v>4</v>
      </c>
      <c r="F15" s="14">
        <v>3000</v>
      </c>
      <c r="G15" s="10">
        <f t="shared" si="0"/>
        <v>12000</v>
      </c>
    </row>
    <row r="16" spans="1:10" ht="22.2" customHeight="1" x14ac:dyDescent="0.3">
      <c r="A16" s="17" t="s">
        <v>107</v>
      </c>
      <c r="B16" s="13" t="s">
        <v>23</v>
      </c>
      <c r="C16" s="65"/>
      <c r="D16" s="9" t="s">
        <v>6</v>
      </c>
      <c r="E16" s="9">
        <v>1</v>
      </c>
      <c r="F16" s="14">
        <v>1000</v>
      </c>
      <c r="G16" s="10">
        <f t="shared" si="0"/>
        <v>1000</v>
      </c>
    </row>
    <row r="17" spans="1:7" ht="31.2" customHeight="1" thickBot="1" x14ac:dyDescent="0.35">
      <c r="A17" s="17" t="s">
        <v>108</v>
      </c>
      <c r="B17" s="13" t="s">
        <v>73</v>
      </c>
      <c r="C17" s="65"/>
      <c r="D17" s="9" t="s">
        <v>19</v>
      </c>
      <c r="E17" s="9">
        <v>1</v>
      </c>
      <c r="F17" s="14">
        <v>1000</v>
      </c>
      <c r="G17" s="10">
        <f t="shared" si="0"/>
        <v>1000</v>
      </c>
    </row>
    <row r="18" spans="1:7" ht="172.8" x14ac:dyDescent="0.3">
      <c r="A18" s="12" t="s">
        <v>36</v>
      </c>
      <c r="B18" s="29" t="s">
        <v>78</v>
      </c>
      <c r="C18" s="64" t="s">
        <v>79</v>
      </c>
      <c r="D18" s="7" t="s">
        <v>6</v>
      </c>
      <c r="E18" s="7">
        <v>1</v>
      </c>
      <c r="F18" s="16">
        <v>50000</v>
      </c>
      <c r="G18" s="8">
        <f t="shared" si="0"/>
        <v>50000</v>
      </c>
    </row>
    <row r="19" spans="1:7" ht="16.8" customHeight="1" x14ac:dyDescent="0.3">
      <c r="A19" s="17" t="s">
        <v>37</v>
      </c>
      <c r="B19" s="13" t="s">
        <v>30</v>
      </c>
      <c r="C19" s="65"/>
      <c r="D19" s="9" t="s">
        <v>18</v>
      </c>
      <c r="E19" s="9">
        <v>23.5</v>
      </c>
      <c r="F19" s="14">
        <v>200</v>
      </c>
      <c r="G19" s="10">
        <f t="shared" si="0"/>
        <v>4700</v>
      </c>
    </row>
    <row r="20" spans="1:7" ht="16.8" customHeight="1" x14ac:dyDescent="0.3">
      <c r="A20" s="17" t="s">
        <v>38</v>
      </c>
      <c r="B20" s="13" t="s">
        <v>29</v>
      </c>
      <c r="C20" s="65"/>
      <c r="D20" s="9" t="s">
        <v>19</v>
      </c>
      <c r="E20" s="9">
        <v>31</v>
      </c>
      <c r="F20" s="14">
        <v>200</v>
      </c>
      <c r="G20" s="10">
        <f t="shared" si="0"/>
        <v>6200</v>
      </c>
    </row>
    <row r="21" spans="1:7" ht="16.8" customHeight="1" x14ac:dyDescent="0.3">
      <c r="A21" s="17" t="s">
        <v>109</v>
      </c>
      <c r="B21" s="13" t="s">
        <v>71</v>
      </c>
      <c r="C21" s="65"/>
      <c r="D21" s="9" t="s">
        <v>19</v>
      </c>
      <c r="E21" s="9">
        <v>14</v>
      </c>
      <c r="F21" s="14">
        <v>1100</v>
      </c>
      <c r="G21" s="10">
        <f t="shared" si="0"/>
        <v>15400</v>
      </c>
    </row>
    <row r="22" spans="1:7" ht="16.8" customHeight="1" x14ac:dyDescent="0.3">
      <c r="A22" s="17" t="s">
        <v>39</v>
      </c>
      <c r="B22" s="13" t="s">
        <v>72</v>
      </c>
      <c r="C22" s="65"/>
      <c r="D22" s="9" t="s">
        <v>19</v>
      </c>
      <c r="E22" s="9">
        <v>4</v>
      </c>
      <c r="F22" s="14">
        <v>3000</v>
      </c>
      <c r="G22" s="10">
        <f t="shared" si="0"/>
        <v>12000</v>
      </c>
    </row>
    <row r="23" spans="1:7" ht="16.8" customHeight="1" x14ac:dyDescent="0.3">
      <c r="A23" s="17" t="s">
        <v>110</v>
      </c>
      <c r="B23" s="13" t="s">
        <v>23</v>
      </c>
      <c r="C23" s="65"/>
      <c r="D23" s="9" t="s">
        <v>6</v>
      </c>
      <c r="E23" s="9">
        <v>1</v>
      </c>
      <c r="F23" s="14">
        <v>1000</v>
      </c>
      <c r="G23" s="10">
        <f t="shared" si="0"/>
        <v>1000</v>
      </c>
    </row>
    <row r="24" spans="1:7" ht="16.8" customHeight="1" thickBot="1" x14ac:dyDescent="0.35">
      <c r="A24" s="17" t="s">
        <v>111</v>
      </c>
      <c r="B24" s="13" t="s">
        <v>73</v>
      </c>
      <c r="C24" s="65"/>
      <c r="D24" s="9" t="s">
        <v>6</v>
      </c>
      <c r="E24" s="9">
        <v>1</v>
      </c>
      <c r="F24" s="14">
        <v>1000</v>
      </c>
      <c r="G24" s="10">
        <f t="shared" si="0"/>
        <v>1000</v>
      </c>
    </row>
    <row r="25" spans="1:7" ht="172.8" x14ac:dyDescent="0.3">
      <c r="A25" s="12" t="s">
        <v>40</v>
      </c>
      <c r="B25" s="29" t="s">
        <v>80</v>
      </c>
      <c r="C25" s="64" t="s">
        <v>84</v>
      </c>
      <c r="D25" s="7" t="s">
        <v>6</v>
      </c>
      <c r="E25" s="7">
        <v>1</v>
      </c>
      <c r="F25" s="16">
        <v>50000</v>
      </c>
      <c r="G25" s="8">
        <f t="shared" si="0"/>
        <v>50000</v>
      </c>
    </row>
    <row r="26" spans="1:7" ht="16.8" customHeight="1" x14ac:dyDescent="0.3">
      <c r="A26" s="17" t="s">
        <v>41</v>
      </c>
      <c r="B26" s="13" t="s">
        <v>30</v>
      </c>
      <c r="C26" s="65"/>
      <c r="D26" s="9" t="s">
        <v>18</v>
      </c>
      <c r="E26" s="9">
        <v>144</v>
      </c>
      <c r="F26" s="14">
        <v>50</v>
      </c>
      <c r="G26" s="10">
        <f t="shared" si="0"/>
        <v>7200</v>
      </c>
    </row>
    <row r="27" spans="1:7" ht="16.8" customHeight="1" x14ac:dyDescent="0.3">
      <c r="A27" s="17" t="s">
        <v>42</v>
      </c>
      <c r="B27" s="13" t="s">
        <v>29</v>
      </c>
      <c r="C27" s="65"/>
      <c r="D27" s="9" t="s">
        <v>19</v>
      </c>
      <c r="E27" s="9">
        <v>30</v>
      </c>
      <c r="F27" s="14">
        <v>200</v>
      </c>
      <c r="G27" s="10">
        <f t="shared" si="0"/>
        <v>6000</v>
      </c>
    </row>
    <row r="28" spans="1:7" ht="22.8" customHeight="1" x14ac:dyDescent="0.3">
      <c r="A28" s="17" t="s">
        <v>43</v>
      </c>
      <c r="B28" s="13" t="s">
        <v>81</v>
      </c>
      <c r="C28" s="65"/>
      <c r="D28" s="9" t="s">
        <v>19</v>
      </c>
      <c r="E28" s="9">
        <v>18</v>
      </c>
      <c r="F28" s="14">
        <v>1100</v>
      </c>
      <c r="G28" s="10">
        <f t="shared" si="0"/>
        <v>19800</v>
      </c>
    </row>
    <row r="29" spans="1:7" ht="19.2" customHeight="1" x14ac:dyDescent="0.3">
      <c r="A29" s="17" t="s">
        <v>44</v>
      </c>
      <c r="B29" s="13" t="s">
        <v>82</v>
      </c>
      <c r="C29" s="65"/>
      <c r="D29" s="9" t="s">
        <v>19</v>
      </c>
      <c r="E29" s="9">
        <v>2</v>
      </c>
      <c r="F29" s="14">
        <v>3000</v>
      </c>
      <c r="G29" s="10">
        <f t="shared" si="0"/>
        <v>6000</v>
      </c>
    </row>
    <row r="30" spans="1:7" ht="16.8" customHeight="1" thickBot="1" x14ac:dyDescent="0.35">
      <c r="A30" s="17" t="s">
        <v>45</v>
      </c>
      <c r="B30" s="13" t="s">
        <v>23</v>
      </c>
      <c r="C30" s="65"/>
      <c r="D30" s="9" t="s">
        <v>6</v>
      </c>
      <c r="E30" s="9">
        <v>1</v>
      </c>
      <c r="F30" s="14">
        <v>1000</v>
      </c>
      <c r="G30" s="10">
        <f t="shared" si="0"/>
        <v>1000</v>
      </c>
    </row>
    <row r="31" spans="1:7" ht="172.8" x14ac:dyDescent="0.3">
      <c r="A31" s="12" t="s">
        <v>46</v>
      </c>
      <c r="B31" s="29" t="s">
        <v>83</v>
      </c>
      <c r="C31" s="66" t="s">
        <v>84</v>
      </c>
      <c r="D31" s="7" t="s">
        <v>6</v>
      </c>
      <c r="E31" s="7">
        <v>1</v>
      </c>
      <c r="F31" s="16">
        <v>50000</v>
      </c>
      <c r="G31" s="8">
        <f t="shared" si="0"/>
        <v>50000</v>
      </c>
    </row>
    <row r="32" spans="1:7" ht="16.8" customHeight="1" x14ac:dyDescent="0.3">
      <c r="A32" s="17" t="s">
        <v>47</v>
      </c>
      <c r="B32" s="13" t="s">
        <v>30</v>
      </c>
      <c r="C32" s="65"/>
      <c r="D32" s="9" t="s">
        <v>18</v>
      </c>
      <c r="E32" s="9">
        <v>16</v>
      </c>
      <c r="F32" s="14">
        <v>200</v>
      </c>
      <c r="G32" s="10">
        <f t="shared" si="0"/>
        <v>3200</v>
      </c>
    </row>
    <row r="33" spans="1:7" ht="16.8" customHeight="1" x14ac:dyDescent="0.3">
      <c r="A33" s="17" t="s">
        <v>48</v>
      </c>
      <c r="B33" s="13" t="s">
        <v>29</v>
      </c>
      <c r="C33" s="65"/>
      <c r="D33" s="9" t="s">
        <v>19</v>
      </c>
      <c r="E33" s="9">
        <v>33</v>
      </c>
      <c r="F33" s="14">
        <v>200</v>
      </c>
      <c r="G33" s="10">
        <f t="shared" si="0"/>
        <v>6600</v>
      </c>
    </row>
    <row r="34" spans="1:7" ht="16.8" customHeight="1" x14ac:dyDescent="0.3">
      <c r="A34" s="17" t="s">
        <v>49</v>
      </c>
      <c r="B34" s="13" t="s">
        <v>81</v>
      </c>
      <c r="C34" s="65"/>
      <c r="D34" s="9" t="s">
        <v>19</v>
      </c>
      <c r="E34" s="9">
        <v>14</v>
      </c>
      <c r="F34" s="14">
        <v>1100</v>
      </c>
      <c r="G34" s="10">
        <f t="shared" si="0"/>
        <v>15400</v>
      </c>
    </row>
    <row r="35" spans="1:7" ht="16.8" customHeight="1" x14ac:dyDescent="0.3">
      <c r="A35" s="17" t="s">
        <v>50</v>
      </c>
      <c r="B35" s="13" t="s">
        <v>82</v>
      </c>
      <c r="C35" s="65"/>
      <c r="D35" s="9" t="s">
        <v>19</v>
      </c>
      <c r="E35" s="9">
        <v>2</v>
      </c>
      <c r="F35" s="14">
        <v>3000</v>
      </c>
      <c r="G35" s="10">
        <f t="shared" si="0"/>
        <v>6000</v>
      </c>
    </row>
    <row r="36" spans="1:7" ht="15" thickBot="1" x14ac:dyDescent="0.35">
      <c r="A36" s="17" t="s">
        <v>112</v>
      </c>
      <c r="B36" s="13" t="s">
        <v>23</v>
      </c>
      <c r="C36" s="65"/>
      <c r="D36" s="9" t="s">
        <v>6</v>
      </c>
      <c r="E36" s="9">
        <v>1</v>
      </c>
      <c r="F36" s="14">
        <v>1000</v>
      </c>
      <c r="G36" s="10">
        <f t="shared" si="0"/>
        <v>1000</v>
      </c>
    </row>
    <row r="37" spans="1:7" ht="172.8" x14ac:dyDescent="0.3">
      <c r="A37" s="12" t="s">
        <v>51</v>
      </c>
      <c r="B37" s="29" t="s">
        <v>85</v>
      </c>
      <c r="C37" s="64" t="s">
        <v>86</v>
      </c>
      <c r="D37" s="7" t="s">
        <v>6</v>
      </c>
      <c r="E37" s="7">
        <v>1</v>
      </c>
      <c r="F37" s="16">
        <v>50000</v>
      </c>
      <c r="G37" s="8">
        <f t="shared" si="0"/>
        <v>50000</v>
      </c>
    </row>
    <row r="38" spans="1:7" ht="19.2" customHeight="1" x14ac:dyDescent="0.3">
      <c r="A38" s="17" t="s">
        <v>52</v>
      </c>
      <c r="B38" s="13" t="s">
        <v>89</v>
      </c>
      <c r="C38" s="65"/>
      <c r="D38" s="9" t="s">
        <v>18</v>
      </c>
      <c r="E38" s="9">
        <v>132</v>
      </c>
      <c r="F38" s="14">
        <v>60</v>
      </c>
      <c r="G38" s="10">
        <f t="shared" si="0"/>
        <v>7920</v>
      </c>
    </row>
    <row r="39" spans="1:7" ht="19.2" customHeight="1" x14ac:dyDescent="0.3">
      <c r="A39" s="17" t="s">
        <v>53</v>
      </c>
      <c r="B39" s="13" t="s">
        <v>90</v>
      </c>
      <c r="C39" s="65"/>
      <c r="D39" s="9" t="s">
        <v>19</v>
      </c>
      <c r="E39" s="9">
        <v>20</v>
      </c>
      <c r="F39" s="14">
        <v>200</v>
      </c>
      <c r="G39" s="10">
        <f t="shared" si="0"/>
        <v>4000</v>
      </c>
    </row>
    <row r="40" spans="1:7" ht="19.2" customHeight="1" x14ac:dyDescent="0.3">
      <c r="A40" s="17" t="s">
        <v>54</v>
      </c>
      <c r="B40" s="13" t="s">
        <v>88</v>
      </c>
      <c r="C40" s="65"/>
      <c r="D40" s="9" t="s">
        <v>87</v>
      </c>
      <c r="E40" s="9">
        <v>25.2</v>
      </c>
      <c r="F40" s="14">
        <v>300</v>
      </c>
      <c r="G40" s="10">
        <f t="shared" si="0"/>
        <v>7560</v>
      </c>
    </row>
    <row r="41" spans="1:7" ht="19.2" customHeight="1" x14ac:dyDescent="0.3">
      <c r="A41" s="17" t="s">
        <v>113</v>
      </c>
      <c r="B41" s="13" t="s">
        <v>91</v>
      </c>
      <c r="C41" s="65"/>
      <c r="D41" s="9" t="s">
        <v>92</v>
      </c>
      <c r="E41" s="9">
        <v>30</v>
      </c>
      <c r="F41" s="14">
        <v>50</v>
      </c>
      <c r="G41" s="10">
        <f t="shared" si="0"/>
        <v>1500</v>
      </c>
    </row>
    <row r="42" spans="1:7" ht="19.2" customHeight="1" x14ac:dyDescent="0.3">
      <c r="A42" s="17" t="s">
        <v>114</v>
      </c>
      <c r="B42" s="13" t="s">
        <v>93</v>
      </c>
      <c r="C42" s="65"/>
      <c r="D42" s="9" t="s">
        <v>87</v>
      </c>
      <c r="E42" s="9">
        <v>50</v>
      </c>
      <c r="F42" s="14">
        <v>10</v>
      </c>
      <c r="G42" s="10">
        <f t="shared" si="0"/>
        <v>500</v>
      </c>
    </row>
    <row r="43" spans="1:7" ht="19.2" customHeight="1" x14ac:dyDescent="0.3">
      <c r="A43" s="17" t="s">
        <v>115</v>
      </c>
      <c r="B43" s="13" t="s">
        <v>94</v>
      </c>
      <c r="C43" s="65"/>
      <c r="D43" s="9" t="s">
        <v>92</v>
      </c>
      <c r="E43" s="9">
        <v>4</v>
      </c>
      <c r="F43" s="14">
        <v>2000</v>
      </c>
      <c r="G43" s="10">
        <f t="shared" si="0"/>
        <v>8000</v>
      </c>
    </row>
    <row r="44" spans="1:7" ht="19.2" customHeight="1" x14ac:dyDescent="0.3">
      <c r="A44" s="17" t="s">
        <v>116</v>
      </c>
      <c r="B44" s="13" t="s">
        <v>95</v>
      </c>
      <c r="C44" s="65"/>
      <c r="D44" s="9" t="s">
        <v>31</v>
      </c>
      <c r="E44" s="9">
        <v>18</v>
      </c>
      <c r="F44" s="14">
        <v>1100</v>
      </c>
      <c r="G44" s="10">
        <f t="shared" si="0"/>
        <v>19800</v>
      </c>
    </row>
    <row r="45" spans="1:7" ht="19.2" customHeight="1" x14ac:dyDescent="0.3">
      <c r="A45" s="23" t="s">
        <v>117</v>
      </c>
      <c r="B45" s="24" t="s">
        <v>97</v>
      </c>
      <c r="C45" s="67"/>
      <c r="D45" s="25" t="s">
        <v>6</v>
      </c>
      <c r="E45" s="25">
        <v>1</v>
      </c>
      <c r="F45" s="26">
        <v>1000</v>
      </c>
      <c r="G45" s="27">
        <f t="shared" si="0"/>
        <v>1000</v>
      </c>
    </row>
    <row r="46" spans="1:7" ht="20.399999999999999" customHeight="1" thickBot="1" x14ac:dyDescent="0.35">
      <c r="A46" s="23" t="s">
        <v>118</v>
      </c>
      <c r="B46" s="24" t="s">
        <v>96</v>
      </c>
      <c r="C46" s="67"/>
      <c r="D46" s="25" t="s">
        <v>6</v>
      </c>
      <c r="E46" s="25">
        <v>1</v>
      </c>
      <c r="F46" s="26">
        <v>500</v>
      </c>
      <c r="G46" s="27">
        <f t="shared" si="0"/>
        <v>500</v>
      </c>
    </row>
    <row r="47" spans="1:7" ht="179.4" customHeight="1" x14ac:dyDescent="0.3">
      <c r="A47" s="12" t="s">
        <v>55</v>
      </c>
      <c r="B47" s="29" t="s">
        <v>99</v>
      </c>
      <c r="C47" s="64" t="s">
        <v>98</v>
      </c>
      <c r="D47" s="7" t="s">
        <v>6</v>
      </c>
      <c r="E47" s="7">
        <v>1</v>
      </c>
      <c r="F47" s="16">
        <v>50000</v>
      </c>
      <c r="G47" s="8">
        <f t="shared" si="0"/>
        <v>50000</v>
      </c>
    </row>
    <row r="48" spans="1:7" ht="20.399999999999999" customHeight="1" x14ac:dyDescent="0.3">
      <c r="A48" s="17" t="s">
        <v>56</v>
      </c>
      <c r="B48" s="13" t="s">
        <v>70</v>
      </c>
      <c r="C48" s="65"/>
      <c r="D48" s="9" t="s">
        <v>6</v>
      </c>
      <c r="E48" s="9">
        <v>1</v>
      </c>
      <c r="F48" s="14">
        <v>2000</v>
      </c>
      <c r="G48" s="10">
        <f t="shared" si="0"/>
        <v>2000</v>
      </c>
    </row>
    <row r="49" spans="1:7" ht="20.399999999999999" customHeight="1" x14ac:dyDescent="0.3">
      <c r="A49" s="17" t="s">
        <v>57</v>
      </c>
      <c r="B49" s="13" t="s">
        <v>71</v>
      </c>
      <c r="C49" s="65"/>
      <c r="D49" s="9" t="s">
        <v>19</v>
      </c>
      <c r="E49" s="9">
        <v>14</v>
      </c>
      <c r="F49" s="14">
        <v>1100</v>
      </c>
      <c r="G49" s="10">
        <f t="shared" si="0"/>
        <v>15400</v>
      </c>
    </row>
    <row r="50" spans="1:7" ht="20.399999999999999" customHeight="1" x14ac:dyDescent="0.3">
      <c r="A50" s="17" t="s">
        <v>58</v>
      </c>
      <c r="B50" s="13" t="s">
        <v>24</v>
      </c>
      <c r="C50" s="65"/>
      <c r="D50" s="9" t="s">
        <v>6</v>
      </c>
      <c r="E50" s="9">
        <v>1</v>
      </c>
      <c r="F50" s="14">
        <v>2000</v>
      </c>
      <c r="G50" s="10">
        <f t="shared" si="0"/>
        <v>2000</v>
      </c>
    </row>
    <row r="51" spans="1:7" ht="29.4" thickBot="1" x14ac:dyDescent="0.35">
      <c r="A51" s="23" t="s">
        <v>119</v>
      </c>
      <c r="B51" s="24" t="s">
        <v>14</v>
      </c>
      <c r="C51" s="67"/>
      <c r="D51" s="25" t="s">
        <v>6</v>
      </c>
      <c r="E51" s="25">
        <v>1</v>
      </c>
      <c r="F51" s="26">
        <v>1000</v>
      </c>
      <c r="G51" s="27">
        <f t="shared" si="0"/>
        <v>1000</v>
      </c>
    </row>
    <row r="52" spans="1:7" ht="144" x14ac:dyDescent="0.3">
      <c r="A52" s="12" t="s">
        <v>60</v>
      </c>
      <c r="B52" s="15" t="s">
        <v>127</v>
      </c>
      <c r="C52" s="68" t="s">
        <v>100</v>
      </c>
      <c r="D52" s="7" t="s">
        <v>6</v>
      </c>
      <c r="E52" s="7">
        <v>1</v>
      </c>
      <c r="F52" s="16">
        <v>60000</v>
      </c>
      <c r="G52" s="8">
        <f t="shared" si="0"/>
        <v>60000</v>
      </c>
    </row>
    <row r="53" spans="1:7" ht="20.399999999999999" customHeight="1" x14ac:dyDescent="0.3">
      <c r="A53" s="17" t="s">
        <v>61</v>
      </c>
      <c r="B53" s="13" t="s">
        <v>20</v>
      </c>
      <c r="C53" s="69"/>
      <c r="D53" s="9" t="s">
        <v>18</v>
      </c>
      <c r="E53" s="9">
        <v>40</v>
      </c>
      <c r="F53" s="14">
        <v>700</v>
      </c>
      <c r="G53" s="10">
        <f t="shared" si="0"/>
        <v>28000</v>
      </c>
    </row>
    <row r="54" spans="1:7" ht="20.399999999999999" customHeight="1" x14ac:dyDescent="0.3">
      <c r="A54" s="17" t="s">
        <v>62</v>
      </c>
      <c r="B54" s="13" t="s">
        <v>59</v>
      </c>
      <c r="C54" s="69"/>
      <c r="D54" s="9" t="s">
        <v>31</v>
      </c>
      <c r="E54" s="9">
        <v>8</v>
      </c>
      <c r="F54" s="14">
        <v>100</v>
      </c>
      <c r="G54" s="10">
        <f t="shared" si="0"/>
        <v>800</v>
      </c>
    </row>
    <row r="55" spans="1:7" ht="20.399999999999999" customHeight="1" thickBot="1" x14ac:dyDescent="0.35">
      <c r="A55" s="17" t="s">
        <v>63</v>
      </c>
      <c r="B55" s="13" t="s">
        <v>101</v>
      </c>
      <c r="C55" s="69"/>
      <c r="D55" s="9" t="s">
        <v>31</v>
      </c>
      <c r="E55" s="9">
        <v>5</v>
      </c>
      <c r="F55" s="14">
        <v>3000</v>
      </c>
      <c r="G55" s="10">
        <f t="shared" si="0"/>
        <v>15000</v>
      </c>
    </row>
    <row r="56" spans="1:7" ht="144" x14ac:dyDescent="0.3">
      <c r="A56" s="12">
        <v>45301</v>
      </c>
      <c r="B56" s="15" t="s">
        <v>104</v>
      </c>
      <c r="C56" s="68" t="s">
        <v>128</v>
      </c>
      <c r="D56" s="7" t="s">
        <v>6</v>
      </c>
      <c r="E56" s="7">
        <v>1</v>
      </c>
      <c r="F56" s="16">
        <v>50000</v>
      </c>
      <c r="G56" s="8">
        <f t="shared" si="0"/>
        <v>50000</v>
      </c>
    </row>
    <row r="57" spans="1:7" ht="20.399999999999999" customHeight="1" x14ac:dyDescent="0.3">
      <c r="A57" s="17" t="s">
        <v>64</v>
      </c>
      <c r="B57" s="13" t="s">
        <v>20</v>
      </c>
      <c r="C57" s="69"/>
      <c r="D57" s="9" t="s">
        <v>18</v>
      </c>
      <c r="E57" s="9">
        <v>82</v>
      </c>
      <c r="F57" s="14">
        <v>100</v>
      </c>
      <c r="G57" s="10">
        <f t="shared" si="0"/>
        <v>8200</v>
      </c>
    </row>
    <row r="58" spans="1:7" ht="20.399999999999999" customHeight="1" x14ac:dyDescent="0.3">
      <c r="A58" s="23" t="s">
        <v>65</v>
      </c>
      <c r="B58" s="13" t="s">
        <v>59</v>
      </c>
      <c r="C58" s="69"/>
      <c r="D58" s="25" t="s">
        <v>31</v>
      </c>
      <c r="E58" s="25">
        <v>51</v>
      </c>
      <c r="F58" s="26">
        <v>150</v>
      </c>
      <c r="G58" s="27">
        <f t="shared" si="0"/>
        <v>7650</v>
      </c>
    </row>
    <row r="59" spans="1:7" ht="20.399999999999999" customHeight="1" thickBot="1" x14ac:dyDescent="0.35">
      <c r="A59" s="18" t="s">
        <v>66</v>
      </c>
      <c r="B59" s="19" t="s">
        <v>102</v>
      </c>
      <c r="C59" s="70"/>
      <c r="D59" s="20" t="s">
        <v>19</v>
      </c>
      <c r="E59" s="20">
        <v>16</v>
      </c>
      <c r="F59" s="21">
        <v>1100</v>
      </c>
      <c r="G59" s="22">
        <f t="shared" si="0"/>
        <v>17600</v>
      </c>
    </row>
    <row r="60" spans="1:7" ht="144" x14ac:dyDescent="0.3">
      <c r="A60" s="12" t="s">
        <v>120</v>
      </c>
      <c r="B60" s="15" t="s">
        <v>103</v>
      </c>
      <c r="C60" s="68"/>
      <c r="D60" s="7" t="s">
        <v>6</v>
      </c>
      <c r="E60" s="7">
        <v>1</v>
      </c>
      <c r="F60" s="16">
        <v>50000</v>
      </c>
      <c r="G60" s="8">
        <f t="shared" ref="G60:G66" si="1">ROUND(F60*E60,2)</f>
        <v>50000</v>
      </c>
    </row>
    <row r="61" spans="1:7" ht="20.399999999999999" customHeight="1" x14ac:dyDescent="0.3">
      <c r="A61" s="17" t="s">
        <v>121</v>
      </c>
      <c r="B61" s="13" t="s">
        <v>20</v>
      </c>
      <c r="C61" s="69"/>
      <c r="D61" s="9" t="s">
        <v>18</v>
      </c>
      <c r="E61" s="9">
        <v>45</v>
      </c>
      <c r="F61" s="14">
        <v>100</v>
      </c>
      <c r="G61" s="10">
        <f t="shared" si="1"/>
        <v>4500</v>
      </c>
    </row>
    <row r="62" spans="1:7" ht="20.399999999999999" customHeight="1" x14ac:dyDescent="0.3">
      <c r="A62" s="23" t="s">
        <v>122</v>
      </c>
      <c r="B62" s="13" t="s">
        <v>59</v>
      </c>
      <c r="C62" s="69"/>
      <c r="D62" s="25" t="s">
        <v>31</v>
      </c>
      <c r="E62" s="25">
        <v>8</v>
      </c>
      <c r="F62" s="26">
        <v>200</v>
      </c>
      <c r="G62" s="27">
        <f t="shared" si="1"/>
        <v>1600</v>
      </c>
    </row>
    <row r="63" spans="1:7" ht="26.4" customHeight="1" x14ac:dyDescent="0.3">
      <c r="A63" s="23" t="s">
        <v>123</v>
      </c>
      <c r="B63" s="24" t="s">
        <v>14</v>
      </c>
      <c r="C63" s="69"/>
      <c r="D63" s="25" t="s">
        <v>6</v>
      </c>
      <c r="E63" s="25">
        <v>1</v>
      </c>
      <c r="F63" s="26">
        <v>2000</v>
      </c>
      <c r="G63" s="27">
        <f t="shared" si="1"/>
        <v>2000</v>
      </c>
    </row>
    <row r="64" spans="1:7" ht="26.4" customHeight="1" x14ac:dyDescent="0.3">
      <c r="A64" s="23" t="s">
        <v>124</v>
      </c>
      <c r="B64" s="24" t="s">
        <v>105</v>
      </c>
      <c r="C64" s="69"/>
      <c r="D64" s="25" t="s">
        <v>6</v>
      </c>
      <c r="E64" s="25">
        <v>1</v>
      </c>
      <c r="F64" s="26">
        <v>2000</v>
      </c>
      <c r="G64" s="27">
        <f t="shared" si="1"/>
        <v>2000</v>
      </c>
    </row>
    <row r="65" spans="1:7" ht="26.4" customHeight="1" x14ac:dyDescent="0.3">
      <c r="A65" s="23" t="s">
        <v>125</v>
      </c>
      <c r="B65" s="24" t="s">
        <v>106</v>
      </c>
      <c r="C65" s="69"/>
      <c r="D65" s="25" t="s">
        <v>6</v>
      </c>
      <c r="E65" s="25">
        <v>1</v>
      </c>
      <c r="F65" s="26">
        <v>1000</v>
      </c>
      <c r="G65" s="27">
        <f t="shared" si="1"/>
        <v>1000</v>
      </c>
    </row>
    <row r="66" spans="1:7" ht="20.399999999999999" customHeight="1" thickBot="1" x14ac:dyDescent="0.35">
      <c r="A66" s="18" t="s">
        <v>126</v>
      </c>
      <c r="B66" s="19" t="s">
        <v>102</v>
      </c>
      <c r="C66" s="70"/>
      <c r="D66" s="20" t="s">
        <v>19</v>
      </c>
      <c r="E66" s="20">
        <v>2</v>
      </c>
      <c r="F66" s="21">
        <v>1100</v>
      </c>
      <c r="G66" s="22">
        <f t="shared" si="1"/>
        <v>2200</v>
      </c>
    </row>
    <row r="67" spans="1:7" ht="15" thickBot="1" x14ac:dyDescent="0.35">
      <c r="A67" s="56" t="s">
        <v>12</v>
      </c>
      <c r="B67" s="57"/>
      <c r="C67" s="57"/>
      <c r="D67" s="57"/>
      <c r="E67" s="57"/>
      <c r="F67" s="58"/>
      <c r="G67" s="28">
        <f>SUM(G3:G66)</f>
        <v>921630</v>
      </c>
    </row>
    <row r="68" spans="1:7" ht="15" thickBot="1" x14ac:dyDescent="0.35">
      <c r="A68" s="59" t="s">
        <v>11</v>
      </c>
      <c r="B68" s="60"/>
      <c r="C68" s="60"/>
      <c r="D68" s="60"/>
      <c r="E68" s="60"/>
      <c r="F68" s="61"/>
      <c r="G68" s="11">
        <f>G67*1.23-G67</f>
        <v>211974.89999999991</v>
      </c>
    </row>
    <row r="69" spans="1:7" ht="15" thickBot="1" x14ac:dyDescent="0.35">
      <c r="A69" s="59" t="s">
        <v>13</v>
      </c>
      <c r="B69" s="60"/>
      <c r="C69" s="60"/>
      <c r="D69" s="60"/>
      <c r="E69" s="60"/>
      <c r="F69" s="61"/>
      <c r="G69" s="11">
        <f>G68+G67</f>
        <v>1133604.8999999999</v>
      </c>
    </row>
    <row r="71" spans="1:7" x14ac:dyDescent="0.3">
      <c r="A71" s="62" t="s">
        <v>21</v>
      </c>
      <c r="B71" s="62"/>
      <c r="C71" s="62"/>
      <c r="D71" s="62"/>
      <c r="E71" s="62"/>
      <c r="F71" s="62"/>
      <c r="G71" s="62"/>
    </row>
    <row r="72" spans="1:7" ht="77.400000000000006" customHeight="1" x14ac:dyDescent="0.3">
      <c r="A72" s="63" t="s">
        <v>129</v>
      </c>
      <c r="B72" s="63"/>
      <c r="C72" s="63"/>
      <c r="D72" s="63"/>
      <c r="E72" s="63"/>
      <c r="F72" s="63"/>
      <c r="G72" s="63"/>
    </row>
  </sheetData>
  <mergeCells count="17">
    <mergeCell ref="A71:G71"/>
    <mergeCell ref="A1:G1"/>
    <mergeCell ref="A67:F67"/>
    <mergeCell ref="A72:G72"/>
    <mergeCell ref="C3:C7"/>
    <mergeCell ref="A68:F68"/>
    <mergeCell ref="A69:F69"/>
    <mergeCell ref="C8:C10"/>
    <mergeCell ref="C11:C17"/>
    <mergeCell ref="C18:C24"/>
    <mergeCell ref="C25:C30"/>
    <mergeCell ref="C31:C36"/>
    <mergeCell ref="C37:C46"/>
    <mergeCell ref="C47:C51"/>
    <mergeCell ref="C56:C59"/>
    <mergeCell ref="C60:C66"/>
    <mergeCell ref="C52:C55"/>
  </mergeCells>
  <pageMargins left="0.25" right="0.25"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2025</vt:lpstr>
      <vt:lpstr>2024</vt:lpstr>
      <vt:lpstr>'2025'!Obszar_wydruku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M.R.. Rumiński</dc:creator>
  <cp:lastModifiedBy>Rumiński Michał</cp:lastModifiedBy>
  <cp:lastPrinted>2025-05-29T09:01:56Z</cp:lastPrinted>
  <dcterms:created xsi:type="dcterms:W3CDTF">2016-04-06T09:49:35Z</dcterms:created>
  <dcterms:modified xsi:type="dcterms:W3CDTF">2025-05-29T09:02:45Z</dcterms:modified>
</cp:coreProperties>
</file>